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200" windowHeight="700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C10" i="1"/>
  <c r="C9" i="1"/>
  <c r="C8" i="1"/>
  <c r="C7" i="1"/>
  <c r="A3" i="1"/>
  <c r="A3" i="17"/>
  <c r="A3" i="16"/>
  <c r="A3" i="15"/>
  <c r="A3" i="14"/>
  <c r="A3" i="13"/>
  <c r="A3" i="12"/>
  <c r="A3" i="11"/>
  <c r="A3" i="10"/>
  <c r="A3" i="9"/>
  <c r="B3" i="8"/>
  <c r="A3" i="8"/>
  <c r="A3" i="7"/>
  <c r="A3" i="6"/>
  <c r="A3" i="5"/>
  <c r="C12" i="4"/>
  <c r="C11" i="4"/>
  <c r="C10" i="4"/>
  <c r="C9" i="4"/>
  <c r="C8" i="4"/>
  <c r="A3" i="4"/>
  <c r="A3" i="3"/>
  <c r="A3" i="2"/>
</calcChain>
</file>

<file path=xl/sharedStrings.xml><?xml version="1.0" encoding="utf-8"?>
<sst xmlns="http://schemas.openxmlformats.org/spreadsheetml/2006/main" count="1902" uniqueCount="629">
  <si>
    <t>预算01-1表</t>
  </si>
  <si>
    <t>2025年财务收支预算总表部门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</si>
  <si>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</si>
  <si>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</si>
  <si>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</si>
  <si>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</si>
  <si>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</si>
  <si>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</si>
  <si>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</si>
  <si>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</si>
  <si>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</si>
  <si>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</si>
  <si>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</si>
  <si>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</si>
  <si>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</si>
  <si>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</si>
  <si>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</si>
  <si>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</si>
  <si>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</si>
  <si>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</si>
  <si>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</si>
  <si>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</si>
  <si>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</si>
  <si>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</si>
  <si>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</si>
  <si>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</si>
  <si>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</si>
  <si>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</si>
  <si>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</si>
  <si>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</si>
  <si>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</si>
  <si>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</si>
  <si>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</si>
  <si>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</si>
  <si>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</si>
  <si>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</si>
  <si>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</si>
  <si>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</si>
  <si>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</si>
  <si>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</si>
  <si>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</si>
  <si>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</si>
  <si>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</si>
  <si>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</si>
  <si>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</si>
  <si>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295</t>
  </si>
  <si>
    <t>云南省人民政府国有资产监督管理委员会</t>
  </si>
  <si>
    <t>999769</t>
  </si>
  <si>
    <t>云南省建设投资控股集团有限公司</t>
  </si>
  <si>
    <t>295001</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</si>
  <si>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</si>
  <si>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</si>
  <si>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</si>
  <si>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</si>
  <si>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</si>
  <si>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</si>
  <si>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</si>
  <si>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</si>
  <si>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</si>
  <si>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</si>
  <si>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</si>
  <si>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</si>
  <si>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</si>
  <si>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</si>
  <si>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</si>
  <si>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</si>
  <si>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</si>
  <si>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</si>
  <si>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</si>
  <si>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</si>
  <si>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</si>
  <si>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</si>
  <si>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</si>
  <si>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</si>
  <si>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</si>
  <si>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</si>
  <si>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</si>
  <si>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</si>
  <si>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</si>
  <si>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</si>
  <si>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</si>
  <si>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</si>
  <si>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</si>
  <si>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</si>
  <si>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215</t>
  </si>
  <si>
    <t>资源勘探工业信息等支出</t>
  </si>
  <si>
    <t>21507</t>
  </si>
  <si>
    <t>国有资产监管</t>
  </si>
  <si>
    <t>2150701</t>
  </si>
  <si>
    <t>行政运行</t>
  </si>
  <si>
    <t>2150702</t>
  </si>
  <si>
    <t>一般行政管理事务</t>
  </si>
  <si>
    <t>2150799</t>
  </si>
  <si>
    <t>其他国有资产监管支出</t>
  </si>
  <si>
    <t>221</t>
  </si>
  <si>
    <t>住房保障支出</t>
  </si>
  <si>
    <t>22102</t>
  </si>
  <si>
    <t>住房改革支出</t>
  </si>
  <si>
    <t>2210201</t>
  </si>
  <si>
    <t>住房公积金</t>
  </si>
  <si>
    <t>223</t>
  </si>
  <si>
    <t>国有资本经营预算支出</t>
  </si>
  <si>
    <t>22302</t>
  </si>
  <si>
    <t>国有企业资本金注入</t>
  </si>
  <si>
    <t>2230201</t>
  </si>
  <si>
    <t>国有经济结构调整支出</t>
  </si>
  <si>
    <t>22399</t>
  </si>
  <si>
    <t>其他国有资本经营预算支出</t>
  </si>
  <si>
    <t>2239999</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</si>
  <si>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</si>
  <si>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</si>
  <si>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</si>
  <si>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</si>
  <si>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</si>
  <si>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</si>
  <si>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</si>
  <si>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</si>
  <si>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</si>
  <si>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</si>
  <si>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</si>
  <si>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</si>
  <si>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</si>
  <si>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</si>
  <si>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</si>
  <si>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</si>
  <si>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</si>
  <si>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</si>
  <si>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</si>
  <si>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</si>
  <si>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</si>
  <si>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</si>
  <si>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</si>
  <si>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</si>
  <si>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</si>
  <si>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</si>
  <si>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</si>
  <si>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</si>
  <si>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</si>
  <si>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</si>
  <si>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</si>
  <si>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</si>
  <si>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</si>
  <si>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</si>
  <si>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</si>
  <si>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</si>
  <si>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</si>
  <si>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</si>
  <si>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</si>
  <si>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</si>
  <si>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</si>
  <si>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</si>
  <si>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</si>
  <si>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</si>
  <si>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</si>
  <si>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</si>
  <si>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</si>
  <si>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</si>
  <si>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</si>
  <si>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530000210000000042768</t>
  </si>
  <si>
    <t>行政人员支出工资</t>
  </si>
  <si>
    <t>30101</t>
  </si>
  <si>
    <t>基本工资</t>
  </si>
  <si>
    <t>30102</t>
  </si>
  <si>
    <t>津贴补贴</t>
  </si>
  <si>
    <t>30103</t>
  </si>
  <si>
    <t>奖金</t>
  </si>
  <si>
    <t>530000210000000042770</t>
  </si>
  <si>
    <t>社会保障缴费</t>
  </si>
  <si>
    <t>30108</t>
  </si>
  <si>
    <t>机关事业单位基本养老保险缴费</t>
  </si>
  <si>
    <t>30112</t>
  </si>
  <si>
    <t>其他社会保障缴费</t>
  </si>
  <si>
    <t>30110</t>
  </si>
  <si>
    <t>职工基本医疗保险缴费</t>
  </si>
  <si>
    <t>30111</t>
  </si>
  <si>
    <t>公务员医疗补助缴费</t>
  </si>
  <si>
    <t>530000210000000042772</t>
  </si>
  <si>
    <t>30113</t>
  </si>
  <si>
    <t>530000210000000042775</t>
  </si>
  <si>
    <t>公车购置及运维费</t>
  </si>
  <si>
    <t>30231</t>
  </si>
  <si>
    <t>公务用车运行维护费</t>
  </si>
  <si>
    <t>530000210000000042777</t>
  </si>
  <si>
    <t>30217</t>
  </si>
  <si>
    <t>530000210000000042778</t>
  </si>
  <si>
    <t>行政人员公务交通补贴</t>
  </si>
  <si>
    <t>30239</t>
  </si>
  <si>
    <t>其他交通费用</t>
  </si>
  <si>
    <t>530000210000000042779</t>
  </si>
  <si>
    <t>工会经费</t>
  </si>
  <si>
    <t>30228</t>
  </si>
  <si>
    <t>530000210000000042780</t>
  </si>
  <si>
    <t>一般公用经费</t>
  </si>
  <si>
    <t>30299</t>
  </si>
  <si>
    <t>其他商品和服务支出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</si>
  <si>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</si>
  <si>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</si>
  <si>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</si>
  <si>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</si>
  <si>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</si>
  <si>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</si>
  <si>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</si>
  <si>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</si>
  <si>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</si>
  <si>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</si>
  <si>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</si>
  <si>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</si>
  <si>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</si>
  <si>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</si>
  <si>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</si>
  <si>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</si>
  <si>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30215</t>
  </si>
  <si>
    <t>会议费</t>
  </si>
  <si>
    <t>30216</t>
  </si>
  <si>
    <t>培训费</t>
  </si>
  <si>
    <t>30226</t>
  </si>
  <si>
    <t>劳务费</t>
  </si>
  <si>
    <t>30229</t>
  </si>
  <si>
    <t>福利费</t>
  </si>
  <si>
    <t>530000241100002220805</t>
  </si>
  <si>
    <t>行政人员绩效奖</t>
  </si>
  <si>
    <t>预算05-1表</t>
  </si>
  <si>
    <t>2025年部门项目支出预算表</t>
  </si>
  <si>
    <t>项目分类</t>
  </si>
  <si>
    <t>项目单位</t>
  </si>
  <si>
    <t>本年拨款</t>
  </si>
  <si>
    <t>其中：本次下达</t>
  </si>
  <si>
    <t>部门预算机动经费</t>
  </si>
  <si>
    <t>其他运转类</t>
  </si>
  <si>
    <t>530000241100002472208</t>
  </si>
  <si>
    <t>30227</t>
  </si>
  <si>
    <t>委托业务费</t>
  </si>
  <si>
    <t>国企改革监管治理专项经费</t>
  </si>
  <si>
    <t>专项业务类</t>
  </si>
  <si>
    <t>530000231100001106237</t>
  </si>
  <si>
    <t>国资国企发展专项经费</t>
  </si>
  <si>
    <t>530000221100000161899</t>
  </si>
  <si>
    <t>30214</t>
  </si>
  <si>
    <t>租赁费</t>
  </si>
  <si>
    <t>全省国资监管人才培养专项经费</t>
  </si>
  <si>
    <t>530000221100000194619</t>
  </si>
  <si>
    <t>人才发展专项资金</t>
  </si>
  <si>
    <t>事业发展类</t>
  </si>
  <si>
    <t>530000251100003348755</t>
  </si>
  <si>
    <t>深化国企改革专项经费</t>
  </si>
  <si>
    <t>530000221100000177851</t>
  </si>
  <si>
    <t>30305</t>
  </si>
  <si>
    <t>生活补助</t>
  </si>
  <si>
    <t>省属国有企业监督检查专项经费</t>
  </si>
  <si>
    <t>530000221100000161319</t>
  </si>
  <si>
    <t>外部董事专项经费</t>
  </si>
  <si>
    <t>民生类</t>
  </si>
  <si>
    <t>530000221100000183842</t>
  </si>
  <si>
    <t>因公出国（境）专项经费</t>
  </si>
  <si>
    <t>因公出国（境）经费</t>
  </si>
  <si>
    <t>530000210000000031836</t>
  </si>
  <si>
    <t>30212</t>
  </si>
  <si>
    <t>因公出国（境）费用</t>
  </si>
  <si>
    <t>云南省国资委信创项目</t>
  </si>
  <si>
    <t>530000251100003889108</t>
  </si>
  <si>
    <t>31002</t>
  </si>
  <si>
    <t>办公设备购置</t>
  </si>
  <si>
    <t>政务信息化运维服务项目补助资金</t>
  </si>
  <si>
    <t>专业信息系统运行维护费</t>
  </si>
  <si>
    <t>530000251100003278774</t>
  </si>
  <si>
    <t>31007</t>
  </si>
  <si>
    <t>信息网络及软件购置更新</t>
  </si>
  <si>
    <t>建投集团现代物流优势牌项目资金</t>
  </si>
  <si>
    <t>530000251100003880030</t>
  </si>
  <si>
    <t>31201</t>
  </si>
  <si>
    <t>资本金注入</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</si>
  <si>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</si>
  <si>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</si>
  <si>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</si>
  <si>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</si>
  <si>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</si>
  <si>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</si>
  <si>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</si>
  <si>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</si>
  <si>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</si>
  <si>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</si>
  <si>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</si>
  <si>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</si>
  <si>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2025年度“博士招引三年行动”在省委人才办具体指导下，省国资委党委统筹计划，指导所属企业制定详细招聘计划，到发达地区和知名高校开展年度招引行动。主要任务是通过扎实的招聘专场活动以完成云南国企改革新一轮国企改革三年行动目标任务和“三项重点工作”提供高质量人才支撑为目标，大力引进省属企业急需的各类金融运作、市场营销、高级职业经理人、高技能人才等方面人才，为云南省高质量发展提供有力支撑。 </t>
  </si>
  <si>
    <t>产出指标</t>
  </si>
  <si>
    <t>数量指标</t>
  </si>
  <si>
    <t>专场招聘活动次数</t>
  </si>
  <si>
    <t>&gt;=</t>
  </si>
  <si>
    <t>1.00</t>
  </si>
  <si>
    <t>次</t>
  </si>
  <si>
    <t>定量指标</t>
  </si>
  <si>
    <t>反映“博士招引三年行动”专场招聘活动次数</t>
  </si>
  <si>
    <t>质量指标</t>
  </si>
  <si>
    <t>招聘质量</t>
  </si>
  <si>
    <t>博士及以上高层次人才</t>
  </si>
  <si>
    <t>是/否</t>
  </si>
  <si>
    <t>定性指标</t>
  </si>
  <si>
    <t>反映招聘质量是否达到博士及以上高层次人才</t>
  </si>
  <si>
    <t>时效指标</t>
  </si>
  <si>
    <t>项目完成期限</t>
  </si>
  <si>
    <t>=</t>
  </si>
  <si>
    <t>2025年度内完成</t>
  </si>
  <si>
    <t>年</t>
  </si>
  <si>
    <t>项目完成期限在2025年度内</t>
  </si>
  <si>
    <t>效益指标</t>
  </si>
  <si>
    <t>社会效益</t>
  </si>
  <si>
    <t>提高招聘效益</t>
  </si>
  <si>
    <t>招聘效果明显</t>
  </si>
  <si>
    <t>人次</t>
  </si>
  <si>
    <t>招聘待定示范效益明显</t>
  </si>
  <si>
    <t>满意度指标</t>
  </si>
  <si>
    <t>服务对象满意度</t>
  </si>
  <si>
    <t>参与招聘企业满意度</t>
  </si>
  <si>
    <t>85</t>
  </si>
  <si>
    <t>%</t>
  </si>
  <si>
    <t>反映参与招聘企业满意度</t>
  </si>
  <si>
    <t>根据《关于进一步加强和改进国有资产监督管理的若干意见》等相关政策文件要求，“省属国有企业监督检查专项资金”主要用于强化企业内部监督、加强企业外部监督、实施信息公开加强社会监督、强化国有资产损失和监督工作责任追究、加强监督制度和能力建设等方面。通过该项目的实施能有效加强国有资产监管的职能职责。2025年该项目主要实施内容为
1.根据要求，安排工作人员支持保障会议顺利召开。
2.根据省属企业日常安全环保管理情况，年内督查不少于5家省属企业，督促省属企业落实履行安全、环保主体责任，助推省属企业安全环保综合治理取得成效。
3.全年度对20户省属企业每户企业开展监督检查，着重从强化日常监督管理、问题线索处置、督促整改落实等方面精准发力，发挥监督“前哨”作用，适时开展点对点监督，及时发现和纠正省属企业存在的问题，提高企业防范化解重大风险能力，助推省属企业高质量发展。</t>
  </si>
  <si>
    <t>综合监督次数</t>
  </si>
  <si>
    <t>10</t>
  </si>
  <si>
    <t>反映省属企业开展检查数量次数，分批次对20户省属企业开展检查</t>
  </si>
  <si>
    <t>根据《关于进一步加强和改进国有资产监督管理的若干意见》等相关政策文件要求，“省属国有企业监督检查专项资金”主要用于强化企业内部监督、加强企业外部监督、实施信息公开加强社会监督、强化国有资产损失和监督工作责任追究、加强监督制度和能力建设等方面。通过该项目的实施能有效加强国有资产监管的职能职责。2025年该项目主要实施内容为
1.每年 “两会”及关键节点敏感时段，省国资委根据省委信访联系会议办公室通知（密件）要求，安排工作人员赴北京开展非法上访人员劝返工作，支持保障会议顺利召开完成非法上访人员劝返成功率100%。
2.根据省属企业日常安全环保管理情况，重点对年内发生过事故、受到行政处罚、政府部门点名通报的省属企业进行重点督查，年内督查不少于5家省属企业，督促省属企业落实履行安全、环保主体责任，助推省属企业安全环保综合治理取得成效。
3.全年度对20户省属企业每户企业开展监督检查，着重从强化日常监督管理、问题线索处置、督促整改落实等方面精准发力，发挥监督“前哨”作用，适时开展点对点监督，及时发现和纠正省属企业存在的问题，提高企业防范化解重大风险能力，助推省属企业高质量发展。</t>
  </si>
  <si>
    <t>省属企业安全环保督导检查次数</t>
  </si>
  <si>
    <t>反映省属企业综合监督次数</t>
  </si>
  <si>
    <t>开展安全环保督察企业数</t>
  </si>
  <si>
    <t>个</t>
  </si>
  <si>
    <t>问题整改率</t>
  </si>
  <si>
    <t>80</t>
  </si>
  <si>
    <t>一年内综合监督检查发现问题整改完成数量占发现问题总数的比率。</t>
  </si>
  <si>
    <t>任务完成及时率</t>
  </si>
  <si>
    <t>100%</t>
  </si>
  <si>
    <t>反映项目任务完成时效性
任务完成及时率=（任务及时完成数/任务总数）*100%</t>
  </si>
  <si>
    <t>非法上访人员劝返成功率</t>
  </si>
  <si>
    <t>100</t>
  </si>
  <si>
    <t>反映非法上访人员劝返工作完成情况
非法上访人员劝返成功率=劝返成功次数/非法上访次数*100%</t>
  </si>
  <si>
    <t>满意度</t>
  </si>
  <si>
    <t>90</t>
  </si>
  <si>
    <t>反映受益对象满意度
满意度=（调查问卷满意数/发放调查问卷数）*100%</t>
  </si>
  <si>
    <t>2025年项目实施主要围绕：1.对云南国资国企系统服务社会经济发展的经验做法进行正面宣传，对网友、网络媒体、自媒体、论坛等有关报道、言论进行监测，及时发现不利于云南国资国企发展的激进、虚假等负面言论，年度内完成国资国企正面舆情报道版面数（纸媒）达到12版，国资国企正面舆情各类媒体报道条数≥100条，充分利用监测平台与第三方开展舆情监测合作，及时对国资国企舆情动态进行监测，舆情监测时长达到全天24小时，形成舆情监测报告12份；严控负面舆情的发生，切实保证负面舆情发生次数=0次。
2.开展省属企业投资监管工作，组织年度投资计划及部分重点项目专家评审，完成省属企业2024年投资计划审核工作；对投资情况进行监督检查，对投资项目后评价工作进行监督和指导，选择部分投资项目组织开展后评价；通过赴先进地区学习，促进投资监管工作提质增效。
3.根据中央组织部印发《党委（党组）书记抓基层党建工作述职评议考核办法（试行）》及云南省实施办法，对22户省属企业党委书记抓基层党建进行述职评议考核。述职评议考核聚焦坚持和加强党的全面领导，落实党中央和上级党组织关于基层党建工作部署要求，履行基层党建工作责任，以提升组织力为重点，突出政治功能等相关内容。
4.聘请法律顾问对省国资委的重要决策事项出具法律意见书、对重大问题提供法律咨询服务。举办两期习近平法治思想讲座。开展12.4宪法宣传日活动，举办新任职干部宪法宣誓仪式。继续对标国务院国资委法规局及上海市国资委，学习经验做法，不断完善国资监管体制和省属企业法治建设工作。
5.完成云南省省属企业“十五五”发展规划纲要制定，统筹指导省属企业“十五五”时期改革发展。
6.到国务院国资委法规局、上海市国资委、广东省国资委，通过座谈等方式学习借鉴国资委权责清单动态调整机制、授权放权、监管企业合规管理体系建设、监管企业总法律顾问制度建设、法律纠纷案件管理等工作的做法，进一步改进和完善省国资委相关工作。
7.每年春节，按照上级要求和工作惯例，省国资委党委将开展走访慰问工作。拟由8位委领导带队，分为8个组深入16户省属企业，将走访慰问困难职工和困难党员相结合，一并开展工作。预计按照每人1000元标准，慰问1000名困难职工。</t>
  </si>
  <si>
    <t>舆情监测时长</t>
  </si>
  <si>
    <t>24</t>
  </si>
  <si>
    <t>小时</t>
  </si>
  <si>
    <t>考核是否24小时监测舆情，是否及时推送涉负面舆情的链接</t>
  </si>
  <si>
    <t>社会舆情检测报告数量</t>
  </si>
  <si>
    <t>12</t>
  </si>
  <si>
    <t>期</t>
  </si>
  <si>
    <t>反映社会舆情检测报告数里</t>
  </si>
  <si>
    <t>困难企业职工慰问人数</t>
  </si>
  <si>
    <t>1000</t>
  </si>
  <si>
    <t>人</t>
  </si>
  <si>
    <t>反映本单位预计困难企业职工慰问人数</t>
  </si>
  <si>
    <t>形成监管企业合规管理评价报告数量</t>
  </si>
  <si>
    <t>16</t>
  </si>
  <si>
    <t>份</t>
  </si>
  <si>
    <t>形成监管企业合规管理评价报告</t>
  </si>
  <si>
    <t>每家法律顾问单位提供服务次数</t>
  </si>
  <si>
    <t>25</t>
  </si>
  <si>
    <t>反映法律顾问单位提供法律服务（包括出具法律意见书和提供法律咨询）的数量</t>
  </si>
  <si>
    <t>国资国企正面舆情报道版面数（纸媒）</t>
  </si>
  <si>
    <t>户</t>
  </si>
  <si>
    <t>反映国资国企正面舆情报道版面数</t>
  </si>
  <si>
    <t>国资国企正面舆情各类媒体报道条数</t>
  </si>
  <si>
    <t>条</t>
  </si>
  <si>
    <t>反映国资国企正面舆情报道条数</t>
  </si>
  <si>
    <t>形成投资后评价工作情况报告</t>
  </si>
  <si>
    <t>反映形成投资后评价工作情况报告。</t>
  </si>
  <si>
    <t>调研督导地方和企业数量</t>
  </si>
  <si>
    <t>反映完成调研督导地方和企业数量。</t>
  </si>
  <si>
    <t>省属企业投资计划审核工作</t>
  </si>
  <si>
    <t>17</t>
  </si>
  <si>
    <t>考核省属企业投资计划审核工作完成情况</t>
  </si>
  <si>
    <t>每家法律顾问单位法律意见被采纳次数</t>
  </si>
  <si>
    <t>20</t>
  </si>
  <si>
    <t>考核每家法律顾问单位法律意见被采纳次数</t>
  </si>
  <si>
    <t>负面舆情发生次数</t>
  </si>
  <si>
    <t>0</t>
  </si>
  <si>
    <t>反映负面舆情发生次数</t>
  </si>
  <si>
    <t>用于反映项目实施的受益群体的满意度
服务对象满意度=（调查问卷满意数/发放调查问卷数）*100%</t>
  </si>
  <si>
    <t>按照云南省国资委信创项目的要求，本年度购置电脑等硬件设备为省国资委提供最新、最系统的硬件保障，通过购置相关设备是为满足信息化项目开展的工作需要，这一项目也充分符合政策法规要求。保障委内信息化工作的正常有序开展。</t>
  </si>
  <si>
    <t>网络安全和质量保障情况</t>
  </si>
  <si>
    <t>良好</t>
  </si>
  <si>
    <t>无</t>
  </si>
  <si>
    <t>反映信息系统建设过程中对网络安全和质量保障情况的控制情况。</t>
  </si>
  <si>
    <t>质量验收合格率</t>
  </si>
  <si>
    <t>反映信息设备验收合格的情况。</t>
  </si>
  <si>
    <t>设备全年正常运行情况</t>
  </si>
  <si>
    <t>反映设备全年正常运行情况。</t>
  </si>
  <si>
    <t>可持续影响</t>
  </si>
  <si>
    <t>各项服务完成时间偏差率</t>
  </si>
  <si>
    <t>&lt;=</t>
  </si>
  <si>
    <t>反映系统正常使用期限。</t>
  </si>
  <si>
    <t>使用人员满意度</t>
  </si>
  <si>
    <t>反映使用对象对信息系统使用的满意度。
使用人员满意度=（对信息系统满意的使用人员/问卷调查人数）*100%</t>
  </si>
  <si>
    <t>目标1.组织一批次因公出国（境）项目，对相关企业的境外投资项目进行现场调研。拟安排2个国家，8天的行程，预计2025年8月出行，团组成员暂定1名委领导和1名业务处室负责人，出访结束后撰写完成出访报告1份
目标2.从执行对外投资政策、风险与重大事件管理、履行社会责任、业务和内部制度管理、经营能力等方面客观评估省属企业境外投资项目的整体情况，国有资产损失率为0
目标3.访问交流结束后，发放调查问卷，请团员对本次访问交流的效果、安排、存在的问题等提出意见及建议，以便今后进一步完善出访交流的组织和安排
通过项目项目的实施能够有效履行部门对国有资产监督监管的职能职责，国有资产增值保值的责任。</t>
  </si>
  <si>
    <t>出访国家数</t>
  </si>
  <si>
    <t>反映年度出访的国家总数情况。</t>
  </si>
  <si>
    <t>出访人数</t>
  </si>
  <si>
    <t>反映年度组织出访人员总数情况。</t>
  </si>
  <si>
    <t>出访报告数量</t>
  </si>
  <si>
    <t>反映省国资委出访报告完成数量</t>
  </si>
  <si>
    <t>经费先行审核备案率</t>
  </si>
  <si>
    <t>反映出访团组对经费先行审核备案的情况。
经费先行审核备案率=出国前进行经费审核备案的团组数/出访总团组数*100%</t>
  </si>
  <si>
    <t>经费规范核销率</t>
  </si>
  <si>
    <t>反映出访出国经费规范核销情况。
经费规范核销率=经费规范核销的团组数/出访总团组数*100%</t>
  </si>
  <si>
    <t>经济效益</t>
  </si>
  <si>
    <t>境外国有资产重大损失情况发生率</t>
  </si>
  <si>
    <t>反映通过项目的实施境外国有资产损失情况</t>
  </si>
  <si>
    <t>对团组出访路线、调研内容、活动安排的满意程度</t>
  </si>
  <si>
    <t>落实好驻村干部待遇保障和生活保障，指导督促驻村干部按照云南省2025年定点帮扶工作要点开展好工作，圆满完成2025年度乡村振兴工作任务。</t>
  </si>
  <si>
    <t>委机关驻村工作队员</t>
  </si>
  <si>
    <t>8</t>
  </si>
  <si>
    <t>反映驻村工作人员人数</t>
  </si>
  <si>
    <t>委机关挂职干部人数</t>
  </si>
  <si>
    <t>反映委机关挂职干部人数</t>
  </si>
  <si>
    <t>注重关爱激励,推动驻村干部作用发挥</t>
  </si>
  <si>
    <t>作用明显</t>
  </si>
  <si>
    <t>反映定点帮扶工作开展情况和驻村干部作用</t>
  </si>
  <si>
    <t>驻村工作经费年度内拨付完成</t>
  </si>
  <si>
    <t>2025</t>
  </si>
  <si>
    <t>反映经费拨付时间</t>
  </si>
  <si>
    <t>提高驻村干部作用发挥</t>
  </si>
  <si>
    <t>作用发挥明显</t>
  </si>
  <si>
    <t>反映驻村干部作用发挥情况</t>
  </si>
  <si>
    <t>驻村工作队员和挂职干部满意度</t>
  </si>
  <si>
    <t>95</t>
  </si>
  <si>
    <t>反映委机关 驻村工作队员和挂职干部满意度</t>
  </si>
  <si>
    <t>2025年度主要完成系统年度云服务；质量指标为质量验收合格率大于90%；时效指标为各项服务完成时间偏差率小于1%；质量指标为信息数据安全事故次数0次。效益指标有社会效益指标，为系统全年正常运行时长大于8750小时。满意度指标有服务对象满意度指标，为使用人员满意度指标大于80%。</t>
  </si>
  <si>
    <t>完成系统年度云服务</t>
  </si>
  <si>
    <t>反映系统年度完成服务情况</t>
  </si>
  <si>
    <t>反映信息系统验收合格情况。</t>
  </si>
  <si>
    <t>信息数据安全事故次数</t>
  </si>
  <si>
    <t>完成指标得满分，未完成指标不得分</t>
  </si>
  <si>
    <t>系统全年正常运行时长</t>
  </si>
  <si>
    <t>8700</t>
  </si>
  <si>
    <t>反映信息系统全年正常运行时间情况。</t>
  </si>
  <si>
    <t>使用人员满意度度</t>
  </si>
  <si>
    <t>2025年项目主要实施内容围绕：1.年内完成由省国资委负责核准、备案的国有资产评估项目达到30个。省国资委根据评估项目情况和回避原则，从专家库抽取与评估项目相适应的专家组成专家评审会，对审核的评估报告发表客观、专业的意见。
2.省属国资国企纪检监察系统干部能力素质提升培训，国资国企党风廉政建设和反腐败形势任务对纪检监察干部执纪执法提出了新的要求，通过举办培训，全面推进纪检监察干部政治理论武装、党性教育、能力提升和知识更新，使纪检监察干部理论素养不断提高、党性修养切实增强、工作作风得到改进、履职能力显著提升；进一步学习贯彻中央纪委国家监委、省纪委省监委关于推进纪检监察工作高质量发展的安排部署，切实增强纪检监察干部的责任感、紧迫感和使命感。
3.国有资产评估项目及债券发行计划专家评审费，完成年内由省国资委负责核准、备案的国有资产评估项目评审工作，落实省属企业债券发行计划审核工作。
4.为进一步落实党中央、国务院关于深化国有企业改革和国有企业履行社会责任的有关精神，促进我省国有企业更好履行社会责任，提升ESG（环境、社会、治理）水平和持续发展能力，通过学习调研，借鉴ESG优秀企业和地方国资社会责任/ESG工作经验，了解和掌握我省国资国企社会责任/ESG发展水平和存在问题，不断深入研究我省国资国企社会责任/ESG项目,不断提升国资国企社会责任工作人员整体业务素质和工作能力，增强体系构建、营造履职氛围，提高履职水平，不断深化社会责任能力建设。
5.省属企业相关培训，包括党委巡查工作培训、中层干部综合能力提升、违规经营责任追究、考核分配业务能力提升、国资国企法治培训、产权管理业务素质培训、国资国企安全生产等相关培训。</t>
  </si>
  <si>
    <t>省属企业党委巡查培训班期数</t>
  </si>
  <si>
    <t>反映2025年内完成党委巡察工作培训班期数</t>
  </si>
  <si>
    <t>纪检监察系统干部组织培训期数</t>
  </si>
  <si>
    <t>用于考核和反映省属企业纪检监察人员业务培训情况</t>
  </si>
  <si>
    <t>资产评估核准、备案项目个数</t>
  </si>
  <si>
    <t>35</t>
  </si>
  <si>
    <t>反映预算部门（单位）组织开展资产评估项目核准、备案的个数。</t>
  </si>
  <si>
    <t>指导组织省属企业社会责任/ESG报告</t>
  </si>
  <si>
    <t>13</t>
  </si>
  <si>
    <t>反映知道组织省属企业年社会责任/ESG报告数量</t>
  </si>
  <si>
    <t>评估项目备案通过率</t>
  </si>
  <si>
    <t>反映预算部门（单位）组织开展资产评估项目核准、备案的质量。</t>
  </si>
  <si>
    <t>培训参与度</t>
  </si>
  <si>
    <t>用于反映和培训人员参与情况。
培训参与度=（参加培训人数/计划培训人数）*100%</t>
  </si>
  <si>
    <t>用于反映和考核该项目是否在规定时间内完成。
任务完成及时率=(按时完成的任务数量/需要完成任务总数)*100%</t>
  </si>
  <si>
    <t>国资监管能力培训认可率</t>
  </si>
  <si>
    <t>用于反映和考核通过对国资国企开展的各类培训，对于人才队伍建设、业务能力提高的情况
认可率=（评价认可数/评价总数）*100%</t>
  </si>
  <si>
    <t>参训人员产权管理能力提升</t>
  </si>
  <si>
    <t>&gt;</t>
  </si>
  <si>
    <t>明显提高</t>
  </si>
  <si>
    <t>对参训人员进行测评，反映参训人员产权管理能力提升情况</t>
  </si>
  <si>
    <t>用于反映项目实施的受益群体的满意度
满意度=（调查问卷满意数/发放调查问卷总数）*100%</t>
  </si>
  <si>
    <t>2025年国资监管治理专项经费年度目标为：1.云南省国有企业改革发展三年行动（2023-2025年）实施工作经费（1）到国资监管工作和国企改革工作先进的省份开展4次调研活动；（2）各州（市）、省属企业改革发展三年行动推进情况调研督导。
2.省属企业投资监管工作经费。（1）到投资监管工作先进的省份开展5次调研活动；（2）对省属企业投资情况进行监督检查。
3.上市工作推进较好地区调研。到国有企业上市工作衔接的身份开展3次调研活动。</t>
  </si>
  <si>
    <t>省属企业改革发展三年行动推进情况督导</t>
  </si>
  <si>
    <t>反映省属企业综合监督情况</t>
  </si>
  <si>
    <t>反映省属企业投资计划审核工作情况</t>
  </si>
  <si>
    <t>反映形成投资后评价工作情况报告数量</t>
  </si>
  <si>
    <t>推进省属企业投资监督管理工作能力</t>
  </si>
  <si>
    <t>反映对省属企业投资监督管理工作能力提高情况</t>
  </si>
  <si>
    <t>反映收益对象满意度
满意度=（调查问卷满意数/发放调查问卷数）*100%</t>
  </si>
  <si>
    <t>根据省委省政府和省委组织部的工作要求，预计2025年省属企业外部董事数量将会适当增加，预计专职外部董事保持在22人，兼职外部董事人数保持在18人。相关费用预算经过股权公司外部董事工作部门的论证和评估。同时，省国资委根据外部董事管理办法，根据工作需要和资金使用进度，分批将经费拨付到股权公司运营管理有限公司，由该公司按要求和实际需要向外部董事支付相关费用、安排工作经费。确保外部董事履职工作顺畅，经费保障安全。省国资委经过严谨细致的研判，预评估该项目可操作性强，将严格执行省财政所确立的工作目标，及时高效完成好相关项目实施工作。</t>
  </si>
  <si>
    <t>外部董事人数（含兼职）</t>
  </si>
  <si>
    <t>40</t>
  </si>
  <si>
    <t>省属国有企业外部董事队伍人数按照计划配置专职22人，兼职预估数18人为测算标准。</t>
  </si>
  <si>
    <t>在所任职企业所完成工作事项满意度</t>
  </si>
  <si>
    <t>良好或以上</t>
  </si>
  <si>
    <t>根据外部董事任职企业年度考核测评结果以及董事会决策效率过程中所体现的价值综合评判，需达到履职满意度良好以上为评定标准。</t>
  </si>
  <si>
    <t>发放及时率</t>
  </si>
  <si>
    <t>反映资金发放及时性</t>
  </si>
  <si>
    <t>成本控制</t>
  </si>
  <si>
    <t>预算范围内</t>
  </si>
  <si>
    <t>金额在预算范围内</t>
  </si>
  <si>
    <t>提升省属企业董事会决策水平，为省属企业高质量发展提供保障</t>
  </si>
  <si>
    <t>反映所作决策符合专业水准，与所任职企业战略目标高度契合，产生较好社会效益。</t>
  </si>
  <si>
    <t>项目可持续性</t>
  </si>
  <si>
    <t>符合省委省政府确立的工作目标，以确保项目可持续性</t>
  </si>
  <si>
    <t>外部董事履职满意率</t>
  </si>
  <si>
    <t>反映获补助受益对象的满意程度。
外部董事履职满意率=（调查满意数/调查总数）*100%</t>
  </si>
  <si>
    <t>外部董事服务满意度</t>
  </si>
  <si>
    <t>反映受益对象的满意程度</t>
  </si>
  <si>
    <t>2025年全省国资监管人才培养专项经费年度目标为：
1.省属企业党委巡察工作云南省属企业党委巡察工作专题培训班。切实提高省属企业巡察人员巡察理论水平和业务能力，促进巡察工作稳步推进，为推动各省属企业健康和谐发展营造良好的政治生态。为切实推动云南省属企业做强做优，促进云南经济社会实现跨越发展产生积极地推动作用。
2.省属企业中层干部综合能力提升专题培训班。本期培训对象为省属企业中层领导干部，学员主要由省属企业中层管理人员、重要子企业班子成员等组成，计划人数100人。培训以深入学习贯彻习近平新时代中国特色社会主义思想和党的二十大和二十届历次全会精神为指导，主要以完成新一轮国企改革三年行动目标任务和“三项重点工作”为抓手，围绕以科技创新、科技兴滇和节能减排等重点，进一步增强云南国有经济竞争力、创新力、控制力、影响力和抗风险能力，为云南省高质量发展提供有力支撑。 
3.云南省国资监管系统领导干部能力素质提升培训班。通过举办培训，全面推进国资监管系统干部政治理论武装、党性教育、能力培训和知识更新，使国资监管干部理论素养不断提高、党性修养切实增强、工作作风得到改进、德才素质和履职能力显著提升；增强国资队伍推动国资国企改革发展的责任感、紧迫感和使命感，不断开创国资国企改革发展的新局面。
4.国资国企违规经营责任追究暨综合监督工作培训。通过本次培训提升国资国企相关部门违规经营责任追究暨综合监督工作素质能力，推动相关工作走深走实。
5.国资国企考核分配业务能力提升培训班。本次培训聚焦国资国企考核分配业务工作，围绕宏观经济形势、“一利五率”考核导向、中长期激励、经理层任期制契约化管理等内容开展培训。通过业务能力提升培训，拓宽云南省国有企业视野和格局，学习先进地区先进企业考核分配业务的新思路和新方法，提升参训干部在国企考核分配业务方面的专业能力，助力培养一支高素质专业化工作队伍，为高质量高水平做好考核分配工作提供保障。</t>
  </si>
  <si>
    <t>培训举办期数</t>
  </si>
  <si>
    <t>反映省国资委人才队伍培训举办期数</t>
  </si>
  <si>
    <t>参加国资国企法治培训人数</t>
  </si>
  <si>
    <t>50</t>
  </si>
  <si>
    <t>反映参加国资国企法制培训人数</t>
  </si>
  <si>
    <t>重特大事故</t>
  </si>
  <si>
    <t>反映省属企业不发生重特大安全生产事故</t>
  </si>
  <si>
    <t>反映省国资委人才队伍培训人员参与度
培训参与度=（实际参加培训人数/要参加培训人数）*100%</t>
  </si>
  <si>
    <t>培训完成时间</t>
  </si>
  <si>
    <t>2025年度</t>
  </si>
  <si>
    <t>反映省国资委人才队伍培训举办完成时限</t>
  </si>
  <si>
    <t>国资监管系统人才队伍能力提升认可率</t>
  </si>
  <si>
    <t>反映国资监管系统人才队伍能力提升认可率
认可率=（调查认可人数/调查总人数）*100%</t>
  </si>
  <si>
    <t>受训学员满意度</t>
  </si>
  <si>
    <t>反映受训学员满意度
受训学员满意度=（对培训整体满意满意的参训人数/参训总人数）*100%</t>
  </si>
  <si>
    <t>引入业内领先的业务模式、设备工艺、信息技术，布局冷链仓储及物流、农产品精深加工、科创研发等功能，打造世界一流、国内领先的国际供应链示范中心，重构云南特色农产品从产地到消费地的现代流通体系，推动云南省高原特色现代农业延伸产业链、提升价值链、稳定供应链。
持续聚焦国家现代化产业体系新发展格局，推动建设以昆明大节点为核心、区域综合型节点为骨干、产（销）地特色型节点为支撑、重要口岸流通型节点为辅助的全省“一张网”，同时根据各产业链供需格局，省内、国外重要节点同步一体化谋划布局，构建立足云南、联通国内、辐射南亚东南亚的现代物流网络体系。
大力开展跨境双向贸易及双向物流，通过推进跨境直达运输、布局境外子公司等多种方式积极推进境外重点项目、跨境物流运输、进出口贸易等业务开展。</t>
  </si>
  <si>
    <t>供应链园区建设</t>
  </si>
  <si>
    <t>丽江及版纳供应链园区建设</t>
  </si>
  <si>
    <t>引入业内领先的业务模式、设备工艺、信息技术，布局冷链仓储及物流、农产品精深加工、科创研发等功能，打造世界一流、国内领先的国际供应链示范中心，重构云南特色农产品从产地到消费地的现代流通体系，推动云南省高原特色现代农业延伸产业链、提升价值链、稳定供应链。
持续聚焦国家现代化产业体系新发展格局，推动建设以昆明大节点为核心、区域综合型节点为骨干、产（销）地特色型节点为支撑、重要口岸流通型节点为辅助的全省“一张网”，同时根据各产业链供需格局，省内、国外重要节点同步一体化谋划布局，构建立足云南、联通国内、辐射南亚东南亚的现代物流网络体系。
大力开展跨境双向贸易及双向物流，通过推进跨境直达运输、布局境外子公司等多种方式积极推进境外重点项目、跨境物流运输、进出口贸易等业务开展。2025年计划投资建设丽江及版纳供应链园区建设，预计完成投资额6亿元，供应链数字化建设投入1亿元。</t>
  </si>
  <si>
    <t>供应链数字化建设</t>
  </si>
  <si>
    <t>100000000</t>
  </si>
  <si>
    <t>元</t>
  </si>
  <si>
    <t>供应链数字化建设投入1亿元</t>
  </si>
  <si>
    <t>项目验收合格率</t>
  </si>
  <si>
    <t>98</t>
  </si>
  <si>
    <t xml:space="preserve">反映建设项目完成质量。
</t>
  </si>
  <si>
    <t>新增产值增加</t>
  </si>
  <si>
    <t>400000000</t>
  </si>
  <si>
    <t>丽江及版纳供应链园区建设新增施工等产值增加。</t>
  </si>
  <si>
    <t>项目建设总体满意度</t>
  </si>
  <si>
    <t xml:space="preserve">反映集团现代物流供应链园区建设工作整体满意度。
</t>
  </si>
  <si>
    <t>预算06表</t>
  </si>
  <si>
    <t>2025年部门政府性基金预算支出预算表</t>
  </si>
  <si>
    <t>政府性基金预算支出</t>
  </si>
  <si>
    <t>备注：本表无数据。</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</si>
  <si>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</si>
  <si>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</si>
  <si>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</si>
  <si>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</si>
  <si>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</si>
  <si>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</si>
  <si>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</si>
  <si>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</si>
  <si>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</si>
  <si>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</si>
  <si>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</si>
  <si>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</si>
  <si>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公车加油</t>
  </si>
  <si>
    <t>C23120302 车辆加油、添加燃料服务</t>
  </si>
  <si>
    <t>项</t>
  </si>
  <si>
    <t>公车维修</t>
  </si>
  <si>
    <t>C23120301 车辆维修和保养服务</t>
  </si>
  <si>
    <t>公车保险</t>
  </si>
  <si>
    <t>C1804010201 机动车保险服务</t>
  </si>
  <si>
    <t>保密柜</t>
  </si>
  <si>
    <t>A05010504 保密柜</t>
  </si>
  <si>
    <t>笔记本计算机</t>
  </si>
  <si>
    <t>A02010108 便携式计算机</t>
  </si>
  <si>
    <t>台</t>
  </si>
  <si>
    <t>复印纸</t>
  </si>
  <si>
    <t>A05040101 复印纸</t>
  </si>
  <si>
    <t>办公软件、版式软件、浏览器、杀毒软件、终端安全软件</t>
  </si>
  <si>
    <t>A08060399 其他计算机软件</t>
  </si>
  <si>
    <t>台式计算机</t>
  </si>
  <si>
    <t>A02010105 台式计算机</t>
  </si>
  <si>
    <t>物业服务费</t>
  </si>
  <si>
    <t>C21040001 物业管理服务</t>
  </si>
  <si>
    <t>对省属企业开展监督检查</t>
  </si>
  <si>
    <t>C23000000 商务服务</t>
  </si>
  <si>
    <t>社会责任(ESG)蓝皮书课题研究</t>
  </si>
  <si>
    <t>聘请第三方咨询机构，编制省属企业“十五五”发展规划纲要</t>
  </si>
  <si>
    <t>C20039900 其他咨询服务</t>
  </si>
  <si>
    <t>国资国企舆情监测与风险防控</t>
  </si>
  <si>
    <t>信息系统运维服务</t>
  </si>
  <si>
    <t>C16990000 其他信息技术服务</t>
  </si>
  <si>
    <t>政务信息化运维服务</t>
  </si>
  <si>
    <t>预算08表</t>
  </si>
  <si>
    <t>2025年部门政府购买服务预算表</t>
  </si>
  <si>
    <t>政府购买服务项目</t>
  </si>
  <si>
    <t>政府购买服务目录</t>
  </si>
  <si>
    <t>物业服务</t>
  </si>
  <si>
    <t>B1102 物业管理服务</t>
  </si>
  <si>
    <t>B0501 监督检查辅助服务</t>
  </si>
  <si>
    <t>B0702 评估和评价服务</t>
  </si>
  <si>
    <t>国资国企舆情监测与风险控制</t>
  </si>
  <si>
    <t>A0102 公共安全情况监测服务</t>
  </si>
  <si>
    <t>B0801 咨询服务</t>
  </si>
  <si>
    <t>B1001 机关信息系统开发与维护服务</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</si>
  <si>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</si>
  <si>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</si>
  <si>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</si>
  <si>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</si>
  <si>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</si>
  <si>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</si>
  <si>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</si>
  <si>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</si>
  <si>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</si>
  <si>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</si>
  <si>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</si>
  <si>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</si>
  <si>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</si>
  <si>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</si>
  <si>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</si>
  <si>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</si>
  <si>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</si>
  <si>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</si>
  <si>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</si>
  <si>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</si>
  <si>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</si>
  <si>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</si>
  <si>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</si>
  <si>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</si>
  <si>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</si>
  <si>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</si>
  <si>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</si>
  <si>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</si>
  <si>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</si>
  <si>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</si>
  <si>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</si>
  <si>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</si>
  <si>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</si>
  <si>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</si>
  <si>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</si>
  <si>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7</t>
  </si>
  <si>
    <t>设备</t>
  </si>
  <si>
    <t>家具和用品</t>
  </si>
  <si>
    <t>无形资产</t>
  </si>
  <si>
    <t>预算11表</t>
  </si>
  <si>
    <t>2025年中央转移支付补助项目支出预算表</t>
  </si>
  <si>
    <t>上级补助</t>
  </si>
  <si>
    <t>预算12表</t>
  </si>
  <si>
    <t>2025年部门项目支出中期规划预算表</t>
  </si>
  <si>
    <t>项目级次</t>
  </si>
  <si>
    <t>2025年</t>
  </si>
  <si>
    <t>2026年</t>
  </si>
  <si>
    <t>2027年</t>
  </si>
  <si>
    <t>212 因公出国（境）经费</t>
  </si>
  <si>
    <t>本级</t>
  </si>
  <si>
    <t>223 专业信息系统运行维护费</t>
  </si>
  <si>
    <t>229 其他运转类</t>
  </si>
  <si>
    <t>311 专项业务类</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</si>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</sst>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8" formatCode="#,##0.00;\-#,##0.00;;@"/>
    <numFmt numFmtId="179" formatCode="hh:mm:ss"/>
    <numFmt numFmtId="180" formatCode="yyyy/mm/dd"/>
    <numFmt numFmtId="181" formatCode="yyyy/mm/dd\ hh:mm:ss"/>
    <numFmt numFmtId="182" formatCode="#,##0;\-#,##0;;@"/>
  </numFmts>
  <fonts count="2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9"/>
      <name val="宋体"/>
      <charset val="134"/>
      <scheme val="minor"/>
    </font>
  </fonts>
  <fills count="2">
    <fill>
      <patternFill patternType="none"/>
    </fill>
    <fill>
      <patternFill patternType="gray125"/>
    </fill>
  </fills>
  <borders count="1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top style="thin">
        <color rgb="FF000000"/>
      </top>
      <bottom/>
      <diagonal/>
    </border>
    <border>
      <left style="thin">
        <color auto="1"/>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10">
    <xf numFmtId="0" fontId="0" fillId="0" borderId="0"/>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xf numFmtId="181" fontId="8" fillId="0" borderId="7">
      <alignment horizontal="right" vertical="center"/>
    </xf>
    <xf numFmtId="10" fontId="8" fillId="0" borderId="7">
      <alignment horizontal="right" vertical="center"/>
    </xf>
    <xf numFmtId="182" fontId="8" fillId="0" borderId="7">
      <alignment horizontal="right" vertical="center"/>
    </xf>
    <xf numFmtId="0" fontId="8" fillId="0" borderId="0">
      <alignment vertical="top"/>
      <protection locked="0"/>
    </xf>
  </cellStyleXfs>
  <cellXfs count="211">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3" fillId="0" borderId="0" xfId="0" applyFont="1" applyAlignment="1" applyProtection="1">
      <alignment horizontal="left" vertical="center"/>
      <protection locked="0"/>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3" applyFont="1">
      <alignment horizontal="right" vertical="center"/>
    </xf>
    <xf numFmtId="49" fontId="5" fillId="0" borderId="7" xfId="2" applyFont="1">
      <alignment horizontal="left" vertical="center" wrapText="1"/>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7" fillId="0" borderId="0" xfId="9" applyFont="1" applyFill="1" applyBorder="1" applyAlignment="1" applyProtection="1"/>
    <xf numFmtId="0" fontId="1" fillId="0" borderId="7" xfId="0" applyFont="1" applyBorder="1" applyAlignment="1" applyProtection="1">
      <alignment horizontal="center" vertical="center"/>
      <protection locked="0"/>
    </xf>
    <xf numFmtId="49" fontId="8" fillId="0" borderId="0" xfId="2" applyBorder="1">
      <alignment horizontal="left" vertical="center" wrapText="1"/>
    </xf>
    <xf numFmtId="49" fontId="8" fillId="0" borderId="0" xfId="2" applyBorder="1" applyAlignment="1">
      <alignment horizontal="right" vertical="center" wrapText="1"/>
    </xf>
    <xf numFmtId="49" fontId="8" fillId="0" borderId="0" xfId="2" applyBorder="1" applyAlignment="1">
      <alignment horizontal="left" vertical="center"/>
    </xf>
    <xf numFmtId="49" fontId="10" fillId="0" borderId="7" xfId="2" applyFont="1" applyAlignment="1">
      <alignment horizontal="center" vertical="center" wrapText="1"/>
    </xf>
    <xf numFmtId="49" fontId="11" fillId="0" borderId="7" xfId="2" applyFont="1" applyAlignment="1">
      <alignment horizontal="center" vertical="center" wrapText="1"/>
    </xf>
    <xf numFmtId="49" fontId="10" fillId="0" borderId="7" xfId="2" applyFont="1">
      <alignment horizontal="left" vertical="center" wrapText="1"/>
    </xf>
    <xf numFmtId="182" fontId="8" fillId="0" borderId="7" xfId="8">
      <alignment horizontal="right" vertical="center"/>
    </xf>
    <xf numFmtId="178" fontId="8" fillId="0" borderId="7" xfId="3">
      <alignment horizontal="right" vertical="center"/>
    </xf>
    <xf numFmtId="49" fontId="10" fillId="0" borderId="7" xfId="2" applyFont="1" applyAlignment="1">
      <alignment horizontal="left" vertical="center" wrapText="1" indent="1"/>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4" xfId="0" applyFont="1" applyBorder="1" applyAlignment="1">
      <alignment horizontal="left" vertical="center" wrapText="1"/>
    </xf>
    <xf numFmtId="4" fontId="3" fillId="0" borderId="14"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4"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3" fillId="0" borderId="14" xfId="0" applyFont="1" applyBorder="1" applyAlignment="1">
      <alignment horizontal="right" vertical="center"/>
    </xf>
    <xf numFmtId="0" fontId="3" fillId="0" borderId="14" xfId="0" applyFont="1" applyBorder="1" applyAlignment="1">
      <alignment horizontal="center" vertical="center" wrapText="1"/>
    </xf>
    <xf numFmtId="182" fontId="5" fillId="0" borderId="7" xfId="8"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4" fillId="0" borderId="0" xfId="0" applyFont="1" applyAlignment="1">
      <alignment horizontal="left" vertical="center" wrapText="1"/>
    </xf>
    <xf numFmtId="0" fontId="1" fillId="0" borderId="0" xfId="0" applyFont="1" applyAlignment="1">
      <alignment horizontal="right"/>
    </xf>
    <xf numFmtId="0" fontId="13" fillId="0" borderId="7" xfId="0" applyFont="1" applyBorder="1" applyAlignment="1">
      <alignment horizontal="left" vertical="center" wrapText="1" inden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5" fillId="0" borderId="7" xfId="0" applyFont="1" applyBorder="1" applyAlignment="1">
      <alignment horizontal="center"/>
    </xf>
    <xf numFmtId="49" fontId="5" fillId="0" borderId="7" xfId="2" applyFont="1" applyAlignment="1">
      <alignment horizontal="left" vertical="center" wrapText="1" indent="1"/>
    </xf>
    <xf numFmtId="49" fontId="5" fillId="0" borderId="7" xfId="2" applyFont="1" applyAlignment="1">
      <alignment horizontal="left" vertical="center" wrapText="1" indent="2"/>
    </xf>
    <xf numFmtId="0" fontId="1" fillId="0" borderId="0" xfId="0" applyFont="1" applyAlignment="1">
      <alignment horizont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6"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9" fillId="0" borderId="0" xfId="0" applyFont="1" applyAlignment="1">
      <alignment horizontal="center" vertical="center"/>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2"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20" fillId="0" borderId="7" xfId="0" applyFont="1" applyBorder="1" applyAlignment="1">
      <alignment horizontal="center"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14"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xf numFmtId="0" fontId="12" fillId="0" borderId="0" xfId="0" applyFont="1" applyAlignment="1">
      <alignment horizontal="center" vertical="center"/>
    </xf>
    <xf numFmtId="0" fontId="6" fillId="0" borderId="0" xfId="0" applyFont="1" applyAlignment="1">
      <alignment horizontal="center" vertical="top"/>
    </xf>
    <xf numFmtId="0" fontId="3" fillId="0" borderId="0" xfId="0" applyFont="1" applyAlignment="1">
      <alignment horizontal="left" vertical="center"/>
    </xf>
    <xf numFmtId="0" fontId="19" fillId="0" borderId="0" xfId="0" applyFont="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1" fillId="0" borderId="0" xfId="0" applyFont="1" applyAlignment="1" applyProtection="1">
      <alignment horizontal="right" vertical="center"/>
      <protection locked="0"/>
    </xf>
    <xf numFmtId="0" fontId="0" fillId="0" borderId="0" xfId="0"/>
    <xf numFmtId="0" fontId="12" fillId="0" borderId="0" xfId="0" applyFont="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0" xfId="0" applyFont="1"/>
    <xf numFmtId="0" fontId="1" fillId="0" borderId="0" xfId="0" applyFont="1" applyAlignment="1" applyProtection="1">
      <alignment horizontal="right"/>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6" xfId="0" applyFont="1" applyBorder="1" applyAlignment="1" applyProtection="1">
      <alignment horizontal="center" vertical="center"/>
      <protection locked="0"/>
    </xf>
    <xf numFmtId="0" fontId="1" fillId="0" borderId="14"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13" xfId="0" applyFont="1" applyBorder="1" applyAlignment="1">
      <alignment horizontal="center" vertical="center" wrapText="1"/>
    </xf>
    <xf numFmtId="0" fontId="1" fillId="0" borderId="14" xfId="0" applyFont="1" applyBorder="1" applyAlignment="1">
      <alignment horizontal="center" vertical="center"/>
    </xf>
    <xf numFmtId="0" fontId="21" fillId="0" borderId="1" xfId="0" applyFont="1" applyBorder="1" applyAlignment="1">
      <alignment horizontal="center" vertical="center" wrapText="1"/>
    </xf>
    <xf numFmtId="0" fontId="1" fillId="0" borderId="14"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4" fillId="0" borderId="0" xfId="0" applyFont="1" applyAlignment="1">
      <alignment wrapText="1"/>
    </xf>
    <xf numFmtId="0" fontId="4" fillId="0" borderId="7"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8"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2" fillId="0" borderId="0" xfId="0" applyFont="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16"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wrapText="1"/>
    </xf>
    <xf numFmtId="0" fontId="4" fillId="0" borderId="0" xfId="0" applyFont="1" applyAlignment="1">
      <alignment horizontal="left" vertical="center"/>
    </xf>
    <xf numFmtId="0" fontId="14" fillId="0" borderId="7" xfId="0" applyFont="1" applyBorder="1" applyAlignment="1">
      <alignment horizontal="center" vertical="center"/>
    </xf>
    <xf numFmtId="0" fontId="4" fillId="0" borderId="7"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5" fillId="0" borderId="0" xfId="0" applyFont="1" applyAlignment="1">
      <alignment horizontal="left" vertical="center"/>
    </xf>
    <xf numFmtId="0" fontId="14" fillId="0" borderId="1" xfId="0" applyFont="1" applyBorder="1" applyAlignment="1">
      <alignment horizontal="center" vertical="center" wrapText="1"/>
    </xf>
    <xf numFmtId="0" fontId="13" fillId="0" borderId="7" xfId="0" applyFont="1" applyBorder="1" applyAlignment="1">
      <alignment horizontal="left" vertical="center" wrapText="1" indent="2"/>
    </xf>
    <xf numFmtId="0" fontId="13" fillId="0" borderId="7" xfId="0" applyFont="1" applyBorder="1" applyAlignment="1" applyProtection="1">
      <alignment horizontal="left" vertical="center" wrapText="1"/>
      <protection locked="0"/>
    </xf>
    <xf numFmtId="0" fontId="12" fillId="0" borderId="0" xfId="0" applyFont="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16" xfId="0" applyFont="1" applyBorder="1" applyAlignment="1">
      <alignment horizontal="center" vertical="center" wrapText="1"/>
    </xf>
    <xf numFmtId="0" fontId="4" fillId="0" borderId="16" xfId="0" applyFont="1" applyBorder="1" applyAlignment="1" applyProtection="1">
      <alignment horizontal="center" vertical="center"/>
      <protection locked="0"/>
    </xf>
    <xf numFmtId="0" fontId="4" fillId="0" borderId="16"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left" vertical="center"/>
    </xf>
    <xf numFmtId="0" fontId="3" fillId="0" borderId="14" xfId="0" applyFont="1" applyBorder="1" applyAlignment="1">
      <alignment horizontal="right"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lignment horizontal="left" vertical="center" wrapText="1"/>
    </xf>
    <xf numFmtId="0" fontId="3" fillId="0" borderId="14" xfId="0" applyFont="1" applyBorder="1" applyAlignment="1">
      <alignment horizontal="left" vertical="center"/>
    </xf>
    <xf numFmtId="0" fontId="1" fillId="0" borderId="0" xfId="0" applyFont="1" applyAlignment="1">
      <alignment horizontal="right"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49" fontId="9" fillId="0" borderId="0" xfId="2" applyFont="1" applyBorder="1" applyAlignment="1">
      <alignment horizontal="center" vertical="center" wrapText="1"/>
    </xf>
    <xf numFmtId="49" fontId="10" fillId="0" borderId="7" xfId="2" applyFont="1" applyAlignment="1">
      <alignment horizontal="center" vertical="center" wrapText="1"/>
    </xf>
    <xf numFmtId="0" fontId="4" fillId="0" borderId="5"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0" xfId="0" quotePrefix="1" applyFont="1" applyAlignment="1">
      <alignment horizontal="left" vertical="center"/>
    </xf>
    <xf numFmtId="49" fontId="5" fillId="0" borderId="7" xfId="2" quotePrefix="1" applyFont="1">
      <alignment horizontal="left" vertical="center" wrapText="1"/>
    </xf>
    <xf numFmtId="4" fontId="3" fillId="0" borderId="7" xfId="0" quotePrefix="1" applyNumberFormat="1" applyFont="1" applyBorder="1" applyAlignment="1">
      <alignment horizontal="right" vertical="center"/>
    </xf>
    <xf numFmtId="4" fontId="20" fillId="0" borderId="7" xfId="0" quotePrefix="1" applyNumberFormat="1" applyFont="1" applyBorder="1" applyAlignment="1">
      <alignment horizontal="right" vertical="center"/>
    </xf>
  </cellXfs>
  <cellStyles count="10">
    <cellStyle name="DateStyle" xfId="5"/>
    <cellStyle name="DateTimeStyle" xfId="6"/>
    <cellStyle name="IntegralNumberStyle" xfId="8"/>
    <cellStyle name="MoneyStyle" xfId="3"/>
    <cellStyle name="Normal" xfId="9"/>
    <cellStyle name="NumberStyle" xfId="1"/>
    <cellStyle name="PercentStyle" xfId="7"/>
    <cellStyle name="TextStyle" xfId="2"/>
    <cellStyle name="TimeStyle" xfId="4"/>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21"/>
  <sheetViews>
    <sheetView showZeros="0" tabSelected="1" workbookViewId="0">
      <selection activeCell="A27" sqref="A27"/>
    </sheetView>
  </sheetViews>
  <sheetFormatPr defaultColWidth="8" defaultRowHeight="14.25" customHeight="1"/>
  <cols>
    <col min="1" max="1" width="39.625" customWidth="1"/>
    <col min="2" max="2" width="46.375" customWidth="1"/>
    <col min="3" max="3" width="40.375" customWidth="1"/>
    <col min="4" max="4" width="50.125" customWidth="1"/>
  </cols>
  <sheetData>
    <row r="1" spans="1:4" ht="12" customHeight="1">
      <c r="D1" s="64" t="s">
        <v>0</v>
      </c>
    </row>
    <row r="2" spans="1:4" ht="36" customHeight="1">
      <c r="A2" s="109" t="s">
        <v>1</v>
      </c>
      <c r="B2" s="110"/>
      <c r="C2" s="110"/>
      <c r="D2" s="110"/>
    </row>
    <row r="3" spans="1:4" ht="21" customHeight="1">
      <c r="A3" s="207" t="str">
        <f>"单位名称："&amp;"云南省人民政府国有资产监督管理委员会"</f>
        <v>单位名称：云南省人民政府国有资产监督管理委员会</v>
      </c>
      <c r="B3" s="112"/>
      <c r="C3" s="85"/>
      <c r="D3" s="63" t="s">
        <v>2</v>
      </c>
    </row>
    <row r="4" spans="1:4" ht="19.5" customHeight="1">
      <c r="A4" s="113" t="s">
        <v>3</v>
      </c>
      <c r="B4" s="114"/>
      <c r="C4" s="113" t="s">
        <v>4</v>
      </c>
      <c r="D4" s="114"/>
    </row>
    <row r="5" spans="1:4" ht="19.5" customHeight="1">
      <c r="A5" s="115" t="s">
        <v>5</v>
      </c>
      <c r="B5" s="115" t="s">
        <v>6</v>
      </c>
      <c r="C5" s="115" t="s">
        <v>7</v>
      </c>
      <c r="D5" s="115" t="s">
        <v>6</v>
      </c>
    </row>
    <row r="6" spans="1:4" ht="19.5" customHeight="1">
      <c r="A6" s="116"/>
      <c r="B6" s="116"/>
      <c r="C6" s="116"/>
      <c r="D6" s="116"/>
    </row>
    <row r="7" spans="1:4" ht="25.35" customHeight="1">
      <c r="A7" s="95" t="s">
        <v>8</v>
      </c>
      <c r="B7" s="77">
        <v>32389746.390000001</v>
      </c>
      <c r="C7" s="208" t="str">
        <f>"一"&amp;"、"&amp;"社会保障和就业支出"</f>
        <v>一、社会保障和就业支出</v>
      </c>
      <c r="D7" s="77">
        <v>2275636.7599999998</v>
      </c>
    </row>
    <row r="8" spans="1:4" ht="25.35" customHeight="1">
      <c r="A8" s="95" t="s">
        <v>9</v>
      </c>
      <c r="B8" s="77"/>
      <c r="C8" s="208" t="str">
        <f>"二"&amp;"、"&amp;"卫生健康支出"</f>
        <v>二、卫生健康支出</v>
      </c>
      <c r="D8" s="77">
        <v>2472472.64</v>
      </c>
    </row>
    <row r="9" spans="1:4" ht="25.35" customHeight="1">
      <c r="A9" s="95" t="s">
        <v>10</v>
      </c>
      <c r="B9" s="77">
        <v>650650000</v>
      </c>
      <c r="C9" s="208" t="str">
        <f>"三"&amp;"、"&amp;"资源勘探工业信息等支出"</f>
        <v>三、资源勘探工业信息等支出</v>
      </c>
      <c r="D9" s="77">
        <v>25892590.850000001</v>
      </c>
    </row>
    <row r="10" spans="1:4" ht="25.35" customHeight="1">
      <c r="A10" s="95" t="s">
        <v>11</v>
      </c>
      <c r="B10" s="57"/>
      <c r="C10" s="208" t="str">
        <f>"四"&amp;"、"&amp;"住房保障支出"</f>
        <v>四、住房保障支出</v>
      </c>
      <c r="D10" s="77">
        <v>1749046.14</v>
      </c>
    </row>
    <row r="11" spans="1:4" ht="25.35" customHeight="1">
      <c r="A11" s="95" t="s">
        <v>12</v>
      </c>
      <c r="B11" s="209"/>
      <c r="C11" s="208" t="str">
        <f>"五"&amp;"、"&amp;"国有资本经营预算支出"</f>
        <v>五、国有资本经营预算支出</v>
      </c>
      <c r="D11" s="77">
        <v>650650000</v>
      </c>
    </row>
    <row r="12" spans="1:4" ht="25.35" customHeight="1">
      <c r="A12" s="95" t="s">
        <v>13</v>
      </c>
      <c r="B12" s="57"/>
      <c r="C12" s="15"/>
      <c r="D12" s="77"/>
    </row>
    <row r="13" spans="1:4" ht="25.35" customHeight="1">
      <c r="A13" s="95" t="s">
        <v>14</v>
      </c>
      <c r="B13" s="57"/>
      <c r="C13" s="15"/>
      <c r="D13" s="77"/>
    </row>
    <row r="14" spans="1:4" ht="25.35" customHeight="1">
      <c r="A14" s="95" t="s">
        <v>15</v>
      </c>
      <c r="B14" s="57"/>
      <c r="C14" s="15"/>
      <c r="D14" s="77"/>
    </row>
    <row r="15" spans="1:4" ht="25.35" customHeight="1">
      <c r="A15" s="102" t="s">
        <v>16</v>
      </c>
      <c r="B15" s="57"/>
      <c r="C15" s="15"/>
      <c r="D15" s="77"/>
    </row>
    <row r="16" spans="1:4" ht="25.35" customHeight="1">
      <c r="A16" s="102" t="s">
        <v>17</v>
      </c>
      <c r="B16" s="77"/>
      <c r="C16" s="15"/>
      <c r="D16" s="77"/>
    </row>
    <row r="17" spans="1:4" ht="25.35" customHeight="1">
      <c r="A17" s="103" t="s">
        <v>18</v>
      </c>
      <c r="B17" s="210">
        <v>683039746.38999999</v>
      </c>
      <c r="C17" s="93" t="s">
        <v>19</v>
      </c>
      <c r="D17" s="91">
        <v>683039746.38999999</v>
      </c>
    </row>
    <row r="18" spans="1:4" ht="25.35" customHeight="1">
      <c r="A18" s="104" t="s">
        <v>20</v>
      </c>
      <c r="B18" s="210"/>
      <c r="C18" s="105" t="s">
        <v>21</v>
      </c>
      <c r="D18" s="106"/>
    </row>
    <row r="19" spans="1:4" ht="25.35" customHeight="1">
      <c r="A19" s="107" t="s">
        <v>22</v>
      </c>
      <c r="B19" s="77"/>
      <c r="C19" s="92" t="s">
        <v>22</v>
      </c>
      <c r="D19" s="57"/>
    </row>
    <row r="20" spans="1:4" ht="25.35" customHeight="1">
      <c r="A20" s="107" t="s">
        <v>23</v>
      </c>
      <c r="B20" s="77"/>
      <c r="C20" s="92" t="s">
        <v>24</v>
      </c>
      <c r="D20" s="57"/>
    </row>
    <row r="21" spans="1:4" ht="25.35" customHeight="1">
      <c r="A21" s="108" t="s">
        <v>25</v>
      </c>
      <c r="B21" s="91">
        <v>683039746.38999999</v>
      </c>
      <c r="C21" s="93" t="s">
        <v>26</v>
      </c>
      <c r="D21" s="87">
        <v>683039746.38999999</v>
      </c>
    </row>
  </sheetData>
  <mergeCells count="8">
    <mergeCell ref="A2:D2"/>
    <mergeCell ref="A3:B3"/>
    <mergeCell ref="A4:B4"/>
    <mergeCell ref="C4:D4"/>
    <mergeCell ref="A5:A6"/>
    <mergeCell ref="B5:B6"/>
    <mergeCell ref="C5:C6"/>
    <mergeCell ref="D5:D6"/>
  </mergeCells>
  <phoneticPr fontId="22" type="noConversion"/>
  <pageMargins left="0.75" right="0.75" top="1" bottom="1" header="0.5" footer="0.5"/>
  <pageSetup paperSize="9" scale="75" fitToHeight="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9"/>
  <sheetViews>
    <sheetView showZeros="0" workbookViewId="0">
      <selection activeCell="C11" sqref="C11"/>
    </sheetView>
  </sheetViews>
  <sheetFormatPr defaultColWidth="9.125" defaultRowHeight="14.25" customHeight="1"/>
  <cols>
    <col min="1" max="1" width="29" customWidth="1"/>
    <col min="2" max="2" width="28.625" customWidth="1"/>
    <col min="3" max="3" width="31.625" customWidth="1"/>
    <col min="4" max="6" width="33.5" customWidth="1"/>
  </cols>
  <sheetData>
    <row r="1" spans="1:6" ht="15.75" customHeight="1">
      <c r="F1" s="37" t="s">
        <v>518</v>
      </c>
    </row>
    <row r="2" spans="1:6" ht="28.5" customHeight="1">
      <c r="A2" s="120" t="s">
        <v>519</v>
      </c>
      <c r="B2" s="120"/>
      <c r="C2" s="120"/>
      <c r="D2" s="120"/>
      <c r="E2" s="120"/>
      <c r="F2" s="120"/>
    </row>
    <row r="3" spans="1:6" ht="15" customHeight="1">
      <c r="A3" s="3" t="str">
        <f>"单位名称："&amp;"云南省人民政府国有资产监督管理委员会"</f>
        <v>单位名称：云南省人民政府国有资产监督管理委员会</v>
      </c>
      <c r="B3" s="65"/>
      <c r="C3" s="65"/>
      <c r="D3" s="38"/>
      <c r="E3" s="38"/>
      <c r="F3" s="66" t="s">
        <v>2</v>
      </c>
    </row>
    <row r="4" spans="1:6" ht="18.75" customHeight="1">
      <c r="A4" s="147" t="s">
        <v>143</v>
      </c>
      <c r="B4" s="147" t="s">
        <v>52</v>
      </c>
      <c r="C4" s="147" t="s">
        <v>53</v>
      </c>
      <c r="D4" s="115" t="s">
        <v>520</v>
      </c>
      <c r="E4" s="142"/>
      <c r="F4" s="142"/>
    </row>
    <row r="5" spans="1:6" ht="30" customHeight="1">
      <c r="A5" s="116"/>
      <c r="B5" s="116"/>
      <c r="C5" s="116"/>
      <c r="D5" s="8" t="s">
        <v>31</v>
      </c>
      <c r="E5" s="42" t="s">
        <v>61</v>
      </c>
      <c r="F5" s="42" t="s">
        <v>62</v>
      </c>
    </row>
    <row r="6" spans="1:6" ht="16.5" customHeight="1">
      <c r="A6" s="42">
        <v>1</v>
      </c>
      <c r="B6" s="42">
        <v>2</v>
      </c>
      <c r="C6" s="42">
        <v>3</v>
      </c>
      <c r="D6" s="42">
        <v>4</v>
      </c>
      <c r="E6" s="42">
        <v>5</v>
      </c>
      <c r="F6" s="42">
        <v>6</v>
      </c>
    </row>
    <row r="7" spans="1:6" ht="20.25" customHeight="1">
      <c r="A7" s="17"/>
      <c r="B7" s="17"/>
      <c r="C7" s="17"/>
      <c r="D7" s="14"/>
      <c r="E7" s="14"/>
      <c r="F7" s="14"/>
    </row>
    <row r="8" spans="1:6" ht="17.25" customHeight="1">
      <c r="A8" s="145" t="s">
        <v>109</v>
      </c>
      <c r="B8" s="146"/>
      <c r="C8" s="146" t="s">
        <v>109</v>
      </c>
      <c r="D8" s="14"/>
      <c r="E8" s="14"/>
      <c r="F8" s="14"/>
    </row>
    <row r="9" spans="1:6" ht="14.25" customHeight="1">
      <c r="A9" s="18" t="s">
        <v>521</v>
      </c>
    </row>
  </sheetData>
  <mergeCells count="6">
    <mergeCell ref="A2:F2"/>
    <mergeCell ref="D4:F4"/>
    <mergeCell ref="A8:C8"/>
    <mergeCell ref="A4:A5"/>
    <mergeCell ref="B4:B5"/>
    <mergeCell ref="C4:C5"/>
  </mergeCells>
  <phoneticPr fontId="22" type="noConversion"/>
  <pageMargins left="0.75" right="0.75" top="1" bottom="1" header="0.5" footer="0.5"/>
  <pageSetup paperSize="9" scale="70"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Q27"/>
  <sheetViews>
    <sheetView showZeros="0" topLeftCell="A16" workbookViewId="0">
      <selection activeCell="D16" sqref="D16"/>
    </sheetView>
  </sheetViews>
  <sheetFormatPr defaultColWidth="9.125" defaultRowHeight="14.25" customHeight="1"/>
  <cols>
    <col min="1" max="1" width="39.125" customWidth="1"/>
    <col min="2" max="2" width="27" customWidth="1"/>
    <col min="3" max="3" width="35.25" customWidth="1"/>
    <col min="4" max="4" width="7.75" customWidth="1"/>
    <col min="5" max="5" width="10.25" customWidth="1"/>
    <col min="6" max="11" width="14.75" customWidth="1"/>
    <col min="12" max="16" width="12.625" customWidth="1"/>
    <col min="17" max="17" width="10.375" customWidth="1"/>
  </cols>
  <sheetData>
    <row r="1" spans="1:17" ht="23.25" customHeight="1">
      <c r="O1" s="36"/>
      <c r="P1" s="36"/>
      <c r="Q1" s="63" t="s">
        <v>522</v>
      </c>
    </row>
    <row r="2" spans="1:17" ht="27.75" customHeight="1">
      <c r="A2" s="179" t="s">
        <v>523</v>
      </c>
      <c r="B2" s="120"/>
      <c r="C2" s="120"/>
      <c r="D2" s="120"/>
      <c r="E2" s="120"/>
      <c r="F2" s="120"/>
      <c r="G2" s="120"/>
      <c r="H2" s="120"/>
      <c r="I2" s="120"/>
      <c r="J2" s="120"/>
      <c r="K2" s="121"/>
      <c r="L2" s="120"/>
      <c r="M2" s="120"/>
      <c r="N2" s="120"/>
      <c r="O2" s="121"/>
      <c r="P2" s="121"/>
      <c r="Q2" s="120"/>
    </row>
    <row r="3" spans="1:17" ht="30.95" customHeight="1">
      <c r="A3" s="111" t="str">
        <f>"单位名称："&amp;"云南省人民政府国有资产监督管理委员会"</f>
        <v>单位名称：云南省人民政府国有资产监督管理委员会</v>
      </c>
      <c r="B3" s="122"/>
      <c r="C3" s="122"/>
      <c r="D3" s="122"/>
      <c r="E3" s="122"/>
      <c r="F3" s="122"/>
      <c r="G3" s="4"/>
      <c r="H3" s="4"/>
      <c r="I3" s="4"/>
      <c r="J3" s="4"/>
      <c r="O3" s="43"/>
      <c r="P3" s="43"/>
      <c r="Q3" s="64" t="s">
        <v>134</v>
      </c>
    </row>
    <row r="4" spans="1:17" ht="15.75" customHeight="1">
      <c r="A4" s="147" t="s">
        <v>524</v>
      </c>
      <c r="B4" s="189" t="s">
        <v>525</v>
      </c>
      <c r="C4" s="189" t="s">
        <v>526</v>
      </c>
      <c r="D4" s="189" t="s">
        <v>527</v>
      </c>
      <c r="E4" s="189" t="s">
        <v>528</v>
      </c>
      <c r="F4" s="189" t="s">
        <v>529</v>
      </c>
      <c r="G4" s="143" t="s">
        <v>150</v>
      </c>
      <c r="H4" s="143"/>
      <c r="I4" s="143"/>
      <c r="J4" s="143"/>
      <c r="K4" s="180"/>
      <c r="L4" s="143"/>
      <c r="M4" s="143"/>
      <c r="N4" s="143"/>
      <c r="O4" s="181"/>
      <c r="P4" s="180"/>
      <c r="Q4" s="144"/>
    </row>
    <row r="5" spans="1:17" ht="17.25" customHeight="1">
      <c r="A5" s="173"/>
      <c r="B5" s="190"/>
      <c r="C5" s="190"/>
      <c r="D5" s="190"/>
      <c r="E5" s="190"/>
      <c r="F5" s="190"/>
      <c r="G5" s="190" t="s">
        <v>31</v>
      </c>
      <c r="H5" s="190" t="s">
        <v>34</v>
      </c>
      <c r="I5" s="190" t="s">
        <v>530</v>
      </c>
      <c r="J5" s="190" t="s">
        <v>531</v>
      </c>
      <c r="K5" s="191" t="s">
        <v>532</v>
      </c>
      <c r="L5" s="182" t="s">
        <v>533</v>
      </c>
      <c r="M5" s="182"/>
      <c r="N5" s="182"/>
      <c r="O5" s="183"/>
      <c r="P5" s="184"/>
      <c r="Q5" s="185"/>
    </row>
    <row r="6" spans="1:17" ht="54" customHeight="1">
      <c r="A6" s="152"/>
      <c r="B6" s="185"/>
      <c r="C6" s="185"/>
      <c r="D6" s="185"/>
      <c r="E6" s="185"/>
      <c r="F6" s="185"/>
      <c r="G6" s="185"/>
      <c r="H6" s="185" t="s">
        <v>33</v>
      </c>
      <c r="I6" s="185"/>
      <c r="J6" s="185"/>
      <c r="K6" s="192"/>
      <c r="L6" s="45" t="s">
        <v>33</v>
      </c>
      <c r="M6" s="45" t="s">
        <v>44</v>
      </c>
      <c r="N6" s="45" t="s">
        <v>157</v>
      </c>
      <c r="O6" s="56" t="s">
        <v>40</v>
      </c>
      <c r="P6" s="46" t="s">
        <v>41</v>
      </c>
      <c r="Q6" s="45" t="s">
        <v>42</v>
      </c>
    </row>
    <row r="7" spans="1:17" ht="15" customHeight="1">
      <c r="A7" s="10">
        <v>1</v>
      </c>
      <c r="B7" s="58">
        <v>2</v>
      </c>
      <c r="C7" s="58">
        <v>3</v>
      </c>
      <c r="D7" s="58">
        <v>4</v>
      </c>
      <c r="E7" s="58">
        <v>5</v>
      </c>
      <c r="F7" s="58">
        <v>6</v>
      </c>
      <c r="G7" s="59">
        <v>7</v>
      </c>
      <c r="H7" s="59">
        <v>8</v>
      </c>
      <c r="I7" s="59">
        <v>9</v>
      </c>
      <c r="J7" s="59">
        <v>10</v>
      </c>
      <c r="K7" s="59">
        <v>11</v>
      </c>
      <c r="L7" s="59">
        <v>12</v>
      </c>
      <c r="M7" s="59">
        <v>13</v>
      </c>
      <c r="N7" s="59">
        <v>14</v>
      </c>
      <c r="O7" s="59">
        <v>15</v>
      </c>
      <c r="P7" s="59">
        <v>16</v>
      </c>
      <c r="Q7" s="59">
        <v>17</v>
      </c>
    </row>
    <row r="8" spans="1:17" ht="21" customHeight="1">
      <c r="A8" s="47" t="s">
        <v>46</v>
      </c>
      <c r="B8" s="48"/>
      <c r="C8" s="48"/>
      <c r="D8" s="48"/>
      <c r="E8" s="60"/>
      <c r="F8" s="14">
        <v>5487999</v>
      </c>
      <c r="G8" s="14">
        <v>5487999</v>
      </c>
      <c r="H8" s="14">
        <v>3057999</v>
      </c>
      <c r="I8" s="14"/>
      <c r="J8" s="14">
        <v>2430000</v>
      </c>
      <c r="K8" s="14"/>
      <c r="L8" s="14"/>
      <c r="M8" s="14"/>
      <c r="N8" s="14"/>
      <c r="O8" s="14"/>
      <c r="P8" s="14"/>
      <c r="Q8" s="14"/>
    </row>
    <row r="9" spans="1:17" ht="21" customHeight="1">
      <c r="A9" s="50" t="s">
        <v>46</v>
      </c>
      <c r="B9" s="48"/>
      <c r="C9" s="48"/>
      <c r="D9" s="61"/>
      <c r="E9" s="62"/>
      <c r="F9" s="14">
        <v>5487999</v>
      </c>
      <c r="G9" s="14">
        <v>5487999</v>
      </c>
      <c r="H9" s="14">
        <v>3057999</v>
      </c>
      <c r="I9" s="14"/>
      <c r="J9" s="14">
        <v>2430000</v>
      </c>
      <c r="K9" s="14"/>
      <c r="L9" s="14"/>
      <c r="M9" s="14"/>
      <c r="N9" s="14"/>
      <c r="O9" s="14"/>
      <c r="P9" s="14"/>
      <c r="Q9" s="14"/>
    </row>
    <row r="10" spans="1:17" ht="21" customHeight="1">
      <c r="A10" s="51" t="s">
        <v>179</v>
      </c>
      <c r="B10" s="48" t="s">
        <v>534</v>
      </c>
      <c r="C10" s="48" t="s">
        <v>535</v>
      </c>
      <c r="D10" s="61" t="s">
        <v>536</v>
      </c>
      <c r="E10" s="62">
        <v>1</v>
      </c>
      <c r="F10" s="14">
        <v>65000</v>
      </c>
      <c r="G10" s="14">
        <v>65000</v>
      </c>
      <c r="H10" s="14">
        <v>65000</v>
      </c>
      <c r="I10" s="14"/>
      <c r="J10" s="14"/>
      <c r="K10" s="14"/>
      <c r="L10" s="14"/>
      <c r="M10" s="14"/>
      <c r="N10" s="14"/>
      <c r="O10" s="14"/>
      <c r="P10" s="14"/>
      <c r="Q10" s="14"/>
    </row>
    <row r="11" spans="1:17" ht="21" customHeight="1">
      <c r="A11" s="51" t="s">
        <v>179</v>
      </c>
      <c r="B11" s="48" t="s">
        <v>537</v>
      </c>
      <c r="C11" s="48" t="s">
        <v>538</v>
      </c>
      <c r="D11" s="61" t="s">
        <v>536</v>
      </c>
      <c r="E11" s="62">
        <v>1</v>
      </c>
      <c r="F11" s="14">
        <v>40000</v>
      </c>
      <c r="G11" s="14">
        <v>40000</v>
      </c>
      <c r="H11" s="14">
        <v>40000</v>
      </c>
      <c r="I11" s="14"/>
      <c r="J11" s="14"/>
      <c r="K11" s="14"/>
      <c r="L11" s="14"/>
      <c r="M11" s="14"/>
      <c r="N11" s="14"/>
      <c r="O11" s="14"/>
      <c r="P11" s="14"/>
      <c r="Q11" s="14"/>
    </row>
    <row r="12" spans="1:17" ht="21" customHeight="1">
      <c r="A12" s="51" t="s">
        <v>179</v>
      </c>
      <c r="B12" s="48" t="s">
        <v>539</v>
      </c>
      <c r="C12" s="48" t="s">
        <v>540</v>
      </c>
      <c r="D12" s="61" t="s">
        <v>536</v>
      </c>
      <c r="E12" s="62">
        <v>1</v>
      </c>
      <c r="F12" s="14">
        <v>20000</v>
      </c>
      <c r="G12" s="14">
        <v>20000</v>
      </c>
      <c r="H12" s="14">
        <v>20000</v>
      </c>
      <c r="I12" s="14"/>
      <c r="J12" s="14"/>
      <c r="K12" s="14"/>
      <c r="L12" s="14"/>
      <c r="M12" s="14"/>
      <c r="N12" s="14"/>
      <c r="O12" s="14"/>
      <c r="P12" s="14"/>
      <c r="Q12" s="14"/>
    </row>
    <row r="13" spans="1:17" ht="21" customHeight="1">
      <c r="A13" s="51" t="s">
        <v>192</v>
      </c>
      <c r="B13" s="48" t="s">
        <v>541</v>
      </c>
      <c r="C13" s="48" t="s">
        <v>542</v>
      </c>
      <c r="D13" s="61" t="s">
        <v>324</v>
      </c>
      <c r="E13" s="62">
        <v>3</v>
      </c>
      <c r="F13" s="14">
        <v>9999</v>
      </c>
      <c r="G13" s="14">
        <v>9999</v>
      </c>
      <c r="H13" s="14">
        <v>9999</v>
      </c>
      <c r="I13" s="14"/>
      <c r="J13" s="14"/>
      <c r="K13" s="14"/>
      <c r="L13" s="14"/>
      <c r="M13" s="14"/>
      <c r="N13" s="14"/>
      <c r="O13" s="14"/>
      <c r="P13" s="14"/>
      <c r="Q13" s="14"/>
    </row>
    <row r="14" spans="1:17" ht="21" customHeight="1">
      <c r="A14" s="51" t="s">
        <v>192</v>
      </c>
      <c r="B14" s="48" t="s">
        <v>543</v>
      </c>
      <c r="C14" s="48" t="s">
        <v>544</v>
      </c>
      <c r="D14" s="61" t="s">
        <v>545</v>
      </c>
      <c r="E14" s="62">
        <v>1</v>
      </c>
      <c r="F14" s="14">
        <v>9000</v>
      </c>
      <c r="G14" s="14">
        <v>9000</v>
      </c>
      <c r="H14" s="14">
        <v>9000</v>
      </c>
      <c r="I14" s="14"/>
      <c r="J14" s="14"/>
      <c r="K14" s="14"/>
      <c r="L14" s="14"/>
      <c r="M14" s="14"/>
      <c r="N14" s="14"/>
      <c r="O14" s="14"/>
      <c r="P14" s="14"/>
      <c r="Q14" s="14"/>
    </row>
    <row r="15" spans="1:17" ht="21" customHeight="1">
      <c r="A15" s="51" t="s">
        <v>192</v>
      </c>
      <c r="B15" s="48" t="s">
        <v>546</v>
      </c>
      <c r="C15" s="48" t="s">
        <v>547</v>
      </c>
      <c r="D15" s="61" t="s">
        <v>536</v>
      </c>
      <c r="E15" s="62">
        <v>1</v>
      </c>
      <c r="F15" s="14">
        <v>50000</v>
      </c>
      <c r="G15" s="14">
        <v>50000</v>
      </c>
      <c r="H15" s="14">
        <v>50000</v>
      </c>
      <c r="I15" s="14"/>
      <c r="J15" s="14"/>
      <c r="K15" s="14"/>
      <c r="L15" s="14"/>
      <c r="M15" s="14"/>
      <c r="N15" s="14"/>
      <c r="O15" s="14"/>
      <c r="P15" s="14"/>
      <c r="Q15" s="14"/>
    </row>
    <row r="16" spans="1:17" ht="53.1" customHeight="1">
      <c r="A16" s="51" t="s">
        <v>192</v>
      </c>
      <c r="B16" s="48" t="s">
        <v>548</v>
      </c>
      <c r="C16" s="48" t="s">
        <v>549</v>
      </c>
      <c r="D16" s="61" t="s">
        <v>324</v>
      </c>
      <c r="E16" s="62">
        <v>16</v>
      </c>
      <c r="F16" s="14">
        <v>27600</v>
      </c>
      <c r="G16" s="14">
        <v>27600</v>
      </c>
      <c r="H16" s="14">
        <v>27600</v>
      </c>
      <c r="I16" s="14"/>
      <c r="J16" s="14"/>
      <c r="K16" s="14"/>
      <c r="L16" s="14"/>
      <c r="M16" s="14"/>
      <c r="N16" s="14"/>
      <c r="O16" s="14"/>
      <c r="P16" s="14"/>
      <c r="Q16" s="14"/>
    </row>
    <row r="17" spans="1:17" ht="21" customHeight="1">
      <c r="A17" s="51" t="s">
        <v>192</v>
      </c>
      <c r="B17" s="48" t="s">
        <v>550</v>
      </c>
      <c r="C17" s="48" t="s">
        <v>551</v>
      </c>
      <c r="D17" s="61" t="s">
        <v>545</v>
      </c>
      <c r="E17" s="62">
        <v>5</v>
      </c>
      <c r="F17" s="14">
        <v>21500</v>
      </c>
      <c r="G17" s="14">
        <v>21500</v>
      </c>
      <c r="H17" s="14">
        <v>21500</v>
      </c>
      <c r="I17" s="14"/>
      <c r="J17" s="14"/>
      <c r="K17" s="14"/>
      <c r="L17" s="14"/>
      <c r="M17" s="14"/>
      <c r="N17" s="14"/>
      <c r="O17" s="14"/>
      <c r="P17" s="14"/>
      <c r="Q17" s="14"/>
    </row>
    <row r="18" spans="1:17" ht="21" customHeight="1">
      <c r="A18" s="51" t="s">
        <v>192</v>
      </c>
      <c r="B18" s="48" t="s">
        <v>552</v>
      </c>
      <c r="C18" s="48" t="s">
        <v>553</v>
      </c>
      <c r="D18" s="61" t="s">
        <v>536</v>
      </c>
      <c r="E18" s="62">
        <v>1</v>
      </c>
      <c r="F18" s="14">
        <v>1230000</v>
      </c>
      <c r="G18" s="14">
        <v>1230000</v>
      </c>
      <c r="H18" s="14">
        <v>1230000</v>
      </c>
      <c r="I18" s="14"/>
      <c r="J18" s="14"/>
      <c r="K18" s="14"/>
      <c r="L18" s="14"/>
      <c r="M18" s="14"/>
      <c r="N18" s="14"/>
      <c r="O18" s="14"/>
      <c r="P18" s="14"/>
      <c r="Q18" s="14"/>
    </row>
    <row r="19" spans="1:17" ht="21" customHeight="1">
      <c r="A19" s="51" t="s">
        <v>248</v>
      </c>
      <c r="B19" s="48" t="s">
        <v>554</v>
      </c>
      <c r="C19" s="48" t="s">
        <v>555</v>
      </c>
      <c r="D19" s="61" t="s">
        <v>536</v>
      </c>
      <c r="E19" s="62">
        <v>1</v>
      </c>
      <c r="F19" s="14">
        <v>480000</v>
      </c>
      <c r="G19" s="14">
        <v>480000</v>
      </c>
      <c r="H19" s="14"/>
      <c r="I19" s="14"/>
      <c r="J19" s="14">
        <v>480000</v>
      </c>
      <c r="K19" s="14"/>
      <c r="L19" s="14"/>
      <c r="M19" s="14"/>
      <c r="N19" s="14"/>
      <c r="O19" s="14"/>
      <c r="P19" s="14"/>
      <c r="Q19" s="14"/>
    </row>
    <row r="20" spans="1:17" ht="38.1" customHeight="1">
      <c r="A20" s="51" t="s">
        <v>235</v>
      </c>
      <c r="B20" s="48" t="s">
        <v>556</v>
      </c>
      <c r="C20" s="48" t="s">
        <v>555</v>
      </c>
      <c r="D20" s="61" t="s">
        <v>536</v>
      </c>
      <c r="E20" s="62">
        <v>1</v>
      </c>
      <c r="F20" s="14">
        <v>300000</v>
      </c>
      <c r="G20" s="14">
        <v>300000</v>
      </c>
      <c r="H20" s="14"/>
      <c r="I20" s="14"/>
      <c r="J20" s="14">
        <v>300000</v>
      </c>
      <c r="K20" s="14"/>
      <c r="L20" s="14"/>
      <c r="M20" s="14"/>
      <c r="N20" s="14"/>
      <c r="O20" s="14"/>
      <c r="P20" s="14"/>
      <c r="Q20" s="14"/>
    </row>
    <row r="21" spans="1:17" ht="56.1" customHeight="1">
      <c r="A21" s="51" t="s">
        <v>244</v>
      </c>
      <c r="B21" s="48" t="s">
        <v>557</v>
      </c>
      <c r="C21" s="48" t="s">
        <v>558</v>
      </c>
      <c r="D21" s="61" t="s">
        <v>536</v>
      </c>
      <c r="E21" s="62">
        <v>1</v>
      </c>
      <c r="F21" s="14">
        <v>700000</v>
      </c>
      <c r="G21" s="14">
        <v>700000</v>
      </c>
      <c r="H21" s="14"/>
      <c r="I21" s="14"/>
      <c r="J21" s="14">
        <v>700000</v>
      </c>
      <c r="K21" s="14"/>
      <c r="L21" s="14"/>
      <c r="M21" s="14"/>
      <c r="N21" s="14"/>
      <c r="O21" s="14"/>
      <c r="P21" s="14"/>
      <c r="Q21" s="14"/>
    </row>
    <row r="22" spans="1:17" ht="32.1" customHeight="1">
      <c r="A22" s="51" t="s">
        <v>244</v>
      </c>
      <c r="B22" s="48" t="s">
        <v>559</v>
      </c>
      <c r="C22" s="48" t="s">
        <v>555</v>
      </c>
      <c r="D22" s="61" t="s">
        <v>536</v>
      </c>
      <c r="E22" s="62">
        <v>1</v>
      </c>
      <c r="F22" s="14">
        <v>950000</v>
      </c>
      <c r="G22" s="14">
        <v>950000</v>
      </c>
      <c r="H22" s="14"/>
      <c r="I22" s="14"/>
      <c r="J22" s="14">
        <v>950000</v>
      </c>
      <c r="K22" s="14"/>
      <c r="L22" s="14"/>
      <c r="M22" s="14"/>
      <c r="N22" s="14"/>
      <c r="O22" s="14"/>
      <c r="P22" s="14"/>
      <c r="Q22" s="14"/>
    </row>
    <row r="23" spans="1:17" ht="21" customHeight="1">
      <c r="A23" s="51" t="s">
        <v>262</v>
      </c>
      <c r="B23" s="48" t="s">
        <v>560</v>
      </c>
      <c r="C23" s="48" t="s">
        <v>561</v>
      </c>
      <c r="D23" s="61" t="s">
        <v>536</v>
      </c>
      <c r="E23" s="62">
        <v>1</v>
      </c>
      <c r="F23" s="14">
        <v>280000</v>
      </c>
      <c r="G23" s="14">
        <v>280000</v>
      </c>
      <c r="H23" s="14">
        <v>280000</v>
      </c>
      <c r="I23" s="14"/>
      <c r="J23" s="14"/>
      <c r="K23" s="14"/>
      <c r="L23" s="14"/>
      <c r="M23" s="14"/>
      <c r="N23" s="14"/>
      <c r="O23" s="14"/>
      <c r="P23" s="14"/>
      <c r="Q23" s="14"/>
    </row>
    <row r="24" spans="1:17" ht="21" customHeight="1">
      <c r="A24" s="51" t="s">
        <v>262</v>
      </c>
      <c r="B24" s="48" t="s">
        <v>562</v>
      </c>
      <c r="C24" s="48" t="s">
        <v>561</v>
      </c>
      <c r="D24" s="61" t="s">
        <v>536</v>
      </c>
      <c r="E24" s="62">
        <v>1</v>
      </c>
      <c r="F24" s="14">
        <v>1253000</v>
      </c>
      <c r="G24" s="14">
        <v>1253000</v>
      </c>
      <c r="H24" s="14">
        <v>1253000</v>
      </c>
      <c r="I24" s="14"/>
      <c r="J24" s="14"/>
      <c r="K24" s="14"/>
      <c r="L24" s="14"/>
      <c r="M24" s="14"/>
      <c r="N24" s="14"/>
      <c r="O24" s="14"/>
      <c r="P24" s="14"/>
      <c r="Q24" s="14"/>
    </row>
    <row r="25" spans="1:17" ht="21" customHeight="1">
      <c r="A25" s="51" t="s">
        <v>258</v>
      </c>
      <c r="B25" s="48" t="s">
        <v>543</v>
      </c>
      <c r="C25" s="48" t="s">
        <v>544</v>
      </c>
      <c r="D25" s="61" t="s">
        <v>545</v>
      </c>
      <c r="E25" s="62">
        <v>1</v>
      </c>
      <c r="F25" s="14">
        <v>8997</v>
      </c>
      <c r="G25" s="14">
        <v>8997</v>
      </c>
      <c r="H25" s="14">
        <v>8997</v>
      </c>
      <c r="I25" s="14"/>
      <c r="J25" s="14"/>
      <c r="K25" s="14"/>
      <c r="L25" s="14"/>
      <c r="M25" s="14"/>
      <c r="N25" s="14"/>
      <c r="O25" s="14"/>
      <c r="P25" s="14"/>
      <c r="Q25" s="14"/>
    </row>
    <row r="26" spans="1:17" ht="21" customHeight="1">
      <c r="A26" s="51" t="s">
        <v>258</v>
      </c>
      <c r="B26" s="48" t="s">
        <v>550</v>
      </c>
      <c r="C26" s="48" t="s">
        <v>551</v>
      </c>
      <c r="D26" s="61" t="s">
        <v>545</v>
      </c>
      <c r="E26" s="62">
        <v>9</v>
      </c>
      <c r="F26" s="14">
        <v>42903</v>
      </c>
      <c r="G26" s="14">
        <v>42903</v>
      </c>
      <c r="H26" s="14">
        <v>42903</v>
      </c>
      <c r="I26" s="14"/>
      <c r="J26" s="14"/>
      <c r="K26" s="14"/>
      <c r="L26" s="14"/>
      <c r="M26" s="14"/>
      <c r="N26" s="14"/>
      <c r="O26" s="14"/>
      <c r="P26" s="14"/>
      <c r="Q26" s="14"/>
    </row>
    <row r="27" spans="1:17" ht="21" customHeight="1">
      <c r="A27" s="186" t="s">
        <v>109</v>
      </c>
      <c r="B27" s="187"/>
      <c r="C27" s="187"/>
      <c r="D27" s="187"/>
      <c r="E27" s="188"/>
      <c r="F27" s="14">
        <v>5487999</v>
      </c>
      <c r="G27" s="14">
        <v>5487999</v>
      </c>
      <c r="H27" s="14">
        <v>3057999</v>
      </c>
      <c r="I27" s="14"/>
      <c r="J27" s="14">
        <v>2430000</v>
      </c>
      <c r="K27" s="14"/>
      <c r="L27" s="14"/>
      <c r="M27" s="14"/>
      <c r="N27" s="14"/>
      <c r="O27" s="14"/>
      <c r="P27" s="14"/>
      <c r="Q27" s="14"/>
    </row>
  </sheetData>
  <mergeCells count="16">
    <mergeCell ref="A2:Q2"/>
    <mergeCell ref="A3:F3"/>
    <mergeCell ref="G4:Q4"/>
    <mergeCell ref="L5:Q5"/>
    <mergeCell ref="A27:E27"/>
    <mergeCell ref="A4:A6"/>
    <mergeCell ref="B4:B6"/>
    <mergeCell ref="C4:C6"/>
    <mergeCell ref="D4:D6"/>
    <mergeCell ref="E4:E6"/>
    <mergeCell ref="F4:F6"/>
    <mergeCell ref="G5:G6"/>
    <mergeCell ref="H5:H6"/>
    <mergeCell ref="I5:I6"/>
    <mergeCell ref="J5:J6"/>
    <mergeCell ref="K5:K6"/>
  </mergeCells>
  <phoneticPr fontId="22" type="noConversion"/>
  <pageMargins left="0.75" right="0.75" top="1" bottom="1" header="0.5" footer="0.5"/>
  <pageSetup paperSize="9" scale="47"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N17"/>
  <sheetViews>
    <sheetView showZeros="0" topLeftCell="A16" workbookViewId="0">
      <selection activeCell="B10" sqref="B10"/>
    </sheetView>
  </sheetViews>
  <sheetFormatPr defaultColWidth="9.125" defaultRowHeight="14.25" customHeight="1"/>
  <cols>
    <col min="1" max="1" width="35.125" customWidth="1"/>
    <col min="2" max="2" width="21.75" customWidth="1"/>
    <col min="3" max="3" width="26.75" customWidth="1"/>
    <col min="4" max="14" width="16.625" customWidth="1"/>
  </cols>
  <sheetData>
    <row r="1" spans="1:14" ht="18" customHeight="1">
      <c r="A1" s="40"/>
      <c r="B1" s="40"/>
      <c r="C1" s="40"/>
      <c r="D1" s="40"/>
      <c r="E1" s="40"/>
      <c r="F1" s="40"/>
      <c r="G1" s="40"/>
      <c r="H1" s="44"/>
      <c r="I1" s="40"/>
      <c r="J1" s="40"/>
      <c r="K1" s="40"/>
      <c r="L1" s="36"/>
      <c r="M1" s="52"/>
      <c r="N1" s="53" t="s">
        <v>563</v>
      </c>
    </row>
    <row r="2" spans="1:14" ht="27.75" customHeight="1">
      <c r="A2" s="179" t="s">
        <v>564</v>
      </c>
      <c r="B2" s="193"/>
      <c r="C2" s="193"/>
      <c r="D2" s="193"/>
      <c r="E2" s="193"/>
      <c r="F2" s="193"/>
      <c r="G2" s="193"/>
      <c r="H2" s="194"/>
      <c r="I2" s="193"/>
      <c r="J2" s="193"/>
      <c r="K2" s="193"/>
      <c r="L2" s="121"/>
      <c r="M2" s="194"/>
      <c r="N2" s="193"/>
    </row>
    <row r="3" spans="1:14" ht="30" customHeight="1">
      <c r="A3" s="195" t="str">
        <f>"单位名称："&amp;"云南省人民政府国有资产监督管理委员会"</f>
        <v>单位名称：云南省人民政府国有资产监督管理委员会</v>
      </c>
      <c r="B3" s="141"/>
      <c r="C3" s="141"/>
      <c r="D3" s="38"/>
      <c r="E3" s="38"/>
      <c r="F3" s="38"/>
      <c r="G3" s="38"/>
      <c r="H3" s="44"/>
      <c r="I3" s="40"/>
      <c r="J3" s="40"/>
      <c r="K3" s="40"/>
      <c r="L3" s="43"/>
      <c r="M3" s="54"/>
      <c r="N3" s="55" t="s">
        <v>134</v>
      </c>
    </row>
    <row r="4" spans="1:14" ht="15.75" customHeight="1">
      <c r="A4" s="147" t="s">
        <v>524</v>
      </c>
      <c r="B4" s="189" t="s">
        <v>565</v>
      </c>
      <c r="C4" s="189" t="s">
        <v>566</v>
      </c>
      <c r="D4" s="143" t="s">
        <v>150</v>
      </c>
      <c r="E4" s="143"/>
      <c r="F4" s="143"/>
      <c r="G4" s="143"/>
      <c r="H4" s="180"/>
      <c r="I4" s="143"/>
      <c r="J4" s="143"/>
      <c r="K4" s="143"/>
      <c r="L4" s="181"/>
      <c r="M4" s="180"/>
      <c r="N4" s="144"/>
    </row>
    <row r="5" spans="1:14" ht="17.25" customHeight="1">
      <c r="A5" s="173"/>
      <c r="B5" s="190"/>
      <c r="C5" s="190"/>
      <c r="D5" s="190" t="s">
        <v>31</v>
      </c>
      <c r="E5" s="190" t="s">
        <v>34</v>
      </c>
      <c r="F5" s="190" t="s">
        <v>530</v>
      </c>
      <c r="G5" s="190" t="s">
        <v>531</v>
      </c>
      <c r="H5" s="191" t="s">
        <v>532</v>
      </c>
      <c r="I5" s="182" t="s">
        <v>533</v>
      </c>
      <c r="J5" s="182"/>
      <c r="K5" s="182"/>
      <c r="L5" s="183"/>
      <c r="M5" s="184"/>
      <c r="N5" s="185"/>
    </row>
    <row r="6" spans="1:14" ht="54" customHeight="1">
      <c r="A6" s="152"/>
      <c r="B6" s="185"/>
      <c r="C6" s="185"/>
      <c r="D6" s="185"/>
      <c r="E6" s="185"/>
      <c r="F6" s="185"/>
      <c r="G6" s="185"/>
      <c r="H6" s="192"/>
      <c r="I6" s="45" t="s">
        <v>33</v>
      </c>
      <c r="J6" s="45" t="s">
        <v>44</v>
      </c>
      <c r="K6" s="45" t="s">
        <v>157</v>
      </c>
      <c r="L6" s="56" t="s">
        <v>40</v>
      </c>
      <c r="M6" s="46" t="s">
        <v>41</v>
      </c>
      <c r="N6" s="45" t="s">
        <v>42</v>
      </c>
    </row>
    <row r="7" spans="1:14" ht="15" customHeight="1">
      <c r="A7" s="9">
        <v>1</v>
      </c>
      <c r="B7" s="45">
        <v>2</v>
      </c>
      <c r="C7" s="45">
        <v>3</v>
      </c>
      <c r="D7" s="46">
        <v>4</v>
      </c>
      <c r="E7" s="46">
        <v>5</v>
      </c>
      <c r="F7" s="46">
        <v>6</v>
      </c>
      <c r="G7" s="46">
        <v>7</v>
      </c>
      <c r="H7" s="46">
        <v>8</v>
      </c>
      <c r="I7" s="46">
        <v>9</v>
      </c>
      <c r="J7" s="46">
        <v>10</v>
      </c>
      <c r="K7" s="46">
        <v>11</v>
      </c>
      <c r="L7" s="46">
        <v>12</v>
      </c>
      <c r="M7" s="46">
        <v>13</v>
      </c>
      <c r="N7" s="46">
        <v>14</v>
      </c>
    </row>
    <row r="8" spans="1:14" ht="27.95" customHeight="1">
      <c r="A8" s="47" t="s">
        <v>46</v>
      </c>
      <c r="B8" s="48"/>
      <c r="C8" s="48"/>
      <c r="D8" s="49">
        <v>5193000</v>
      </c>
      <c r="E8" s="49">
        <v>2763000</v>
      </c>
      <c r="F8" s="49"/>
      <c r="G8" s="49">
        <v>2430000</v>
      </c>
      <c r="H8" s="49"/>
      <c r="I8" s="49"/>
      <c r="J8" s="49"/>
      <c r="K8" s="49"/>
      <c r="L8" s="57"/>
      <c r="M8" s="49"/>
      <c r="N8" s="49"/>
    </row>
    <row r="9" spans="1:14" ht="27.95" customHeight="1">
      <c r="A9" s="50" t="s">
        <v>46</v>
      </c>
      <c r="B9" s="48"/>
      <c r="C9" s="48"/>
      <c r="D9" s="49">
        <v>5193000</v>
      </c>
      <c r="E9" s="49">
        <v>2763000</v>
      </c>
      <c r="F9" s="49"/>
      <c r="G9" s="49">
        <v>2430000</v>
      </c>
      <c r="H9" s="49"/>
      <c r="I9" s="49"/>
      <c r="J9" s="49"/>
      <c r="K9" s="49"/>
      <c r="L9" s="57"/>
      <c r="M9" s="49"/>
      <c r="N9" s="49"/>
    </row>
    <row r="10" spans="1:14" ht="27.95" customHeight="1">
      <c r="A10" s="51" t="s">
        <v>192</v>
      </c>
      <c r="B10" s="48" t="s">
        <v>567</v>
      </c>
      <c r="C10" s="48" t="s">
        <v>568</v>
      </c>
      <c r="D10" s="49">
        <v>1230000</v>
      </c>
      <c r="E10" s="49">
        <v>1230000</v>
      </c>
      <c r="F10" s="49"/>
      <c r="G10" s="49"/>
      <c r="H10" s="49"/>
      <c r="I10" s="49"/>
      <c r="J10" s="49"/>
      <c r="K10" s="49"/>
      <c r="L10" s="57"/>
      <c r="M10" s="49"/>
      <c r="N10" s="49"/>
    </row>
    <row r="11" spans="1:14" ht="27.95" customHeight="1">
      <c r="A11" s="51" t="s">
        <v>248</v>
      </c>
      <c r="B11" s="48" t="s">
        <v>554</v>
      </c>
      <c r="C11" s="48" t="s">
        <v>569</v>
      </c>
      <c r="D11" s="49">
        <v>480000</v>
      </c>
      <c r="E11" s="49"/>
      <c r="F11" s="49"/>
      <c r="G11" s="49">
        <v>480000</v>
      </c>
      <c r="H11" s="49"/>
      <c r="I11" s="49"/>
      <c r="J11" s="49"/>
      <c r="K11" s="49"/>
      <c r="L11" s="57"/>
      <c r="M11" s="49"/>
      <c r="N11" s="49"/>
    </row>
    <row r="12" spans="1:14" ht="39" customHeight="1">
      <c r="A12" s="51" t="s">
        <v>235</v>
      </c>
      <c r="B12" s="48" t="s">
        <v>556</v>
      </c>
      <c r="C12" s="48" t="s">
        <v>570</v>
      </c>
      <c r="D12" s="49">
        <v>300000</v>
      </c>
      <c r="E12" s="49"/>
      <c r="F12" s="49"/>
      <c r="G12" s="49">
        <v>300000</v>
      </c>
      <c r="H12" s="49"/>
      <c r="I12" s="49"/>
      <c r="J12" s="49"/>
      <c r="K12" s="49"/>
      <c r="L12" s="57"/>
      <c r="M12" s="49"/>
      <c r="N12" s="49"/>
    </row>
    <row r="13" spans="1:14" ht="39" customHeight="1">
      <c r="A13" s="51" t="s">
        <v>244</v>
      </c>
      <c r="B13" s="48" t="s">
        <v>571</v>
      </c>
      <c r="C13" s="48" t="s">
        <v>572</v>
      </c>
      <c r="D13" s="49">
        <v>950000</v>
      </c>
      <c r="E13" s="49"/>
      <c r="F13" s="49"/>
      <c r="G13" s="49">
        <v>950000</v>
      </c>
      <c r="H13" s="49"/>
      <c r="I13" s="49"/>
      <c r="J13" s="49"/>
      <c r="K13" s="49"/>
      <c r="L13" s="57"/>
      <c r="M13" s="49"/>
      <c r="N13" s="49"/>
    </row>
    <row r="14" spans="1:14" ht="57.95" customHeight="1">
      <c r="A14" s="51" t="s">
        <v>244</v>
      </c>
      <c r="B14" s="48" t="s">
        <v>557</v>
      </c>
      <c r="C14" s="48" t="s">
        <v>573</v>
      </c>
      <c r="D14" s="49">
        <v>700000</v>
      </c>
      <c r="E14" s="49"/>
      <c r="F14" s="49"/>
      <c r="G14" s="49">
        <v>700000</v>
      </c>
      <c r="H14" s="49"/>
      <c r="I14" s="49"/>
      <c r="J14" s="49"/>
      <c r="K14" s="49"/>
      <c r="L14" s="57"/>
      <c r="M14" s="49"/>
      <c r="N14" s="49"/>
    </row>
    <row r="15" spans="1:14" ht="30.95" customHeight="1">
      <c r="A15" s="51" t="s">
        <v>262</v>
      </c>
      <c r="B15" s="48" t="s">
        <v>560</v>
      </c>
      <c r="C15" s="48" t="s">
        <v>574</v>
      </c>
      <c r="D15" s="49">
        <v>280000</v>
      </c>
      <c r="E15" s="49">
        <v>280000</v>
      </c>
      <c r="F15" s="49"/>
      <c r="G15" s="49"/>
      <c r="H15" s="49"/>
      <c r="I15" s="49"/>
      <c r="J15" s="49"/>
      <c r="K15" s="49"/>
      <c r="L15" s="57"/>
      <c r="M15" s="49"/>
      <c r="N15" s="49"/>
    </row>
    <row r="16" spans="1:14" ht="30.95" customHeight="1">
      <c r="A16" s="51" t="s">
        <v>262</v>
      </c>
      <c r="B16" s="48" t="s">
        <v>562</v>
      </c>
      <c r="C16" s="48" t="s">
        <v>574</v>
      </c>
      <c r="D16" s="49">
        <v>1253000</v>
      </c>
      <c r="E16" s="49">
        <v>1253000</v>
      </c>
      <c r="F16" s="49"/>
      <c r="G16" s="49"/>
      <c r="H16" s="49"/>
      <c r="I16" s="49"/>
      <c r="J16" s="49"/>
      <c r="K16" s="49"/>
      <c r="L16" s="57"/>
      <c r="M16" s="49"/>
      <c r="N16" s="49"/>
    </row>
    <row r="17" spans="1:14" ht="21" customHeight="1">
      <c r="A17" s="186" t="s">
        <v>109</v>
      </c>
      <c r="B17" s="187"/>
      <c r="C17" s="196"/>
      <c r="D17" s="49">
        <v>5193000</v>
      </c>
      <c r="E17" s="49">
        <v>2763000</v>
      </c>
      <c r="F17" s="49"/>
      <c r="G17" s="49">
        <v>2430000</v>
      </c>
      <c r="H17" s="49"/>
      <c r="I17" s="49"/>
      <c r="J17" s="49"/>
      <c r="K17" s="49"/>
      <c r="L17" s="57"/>
      <c r="M17" s="49"/>
      <c r="N17" s="49"/>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honeticPr fontId="22" type="noConversion"/>
  <pageMargins left="0.75" right="0.75" top="1" bottom="1" header="0.5" footer="0.5"/>
  <pageSetup paperSize="9" scale="4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W9"/>
  <sheetViews>
    <sheetView showZeros="0" workbookViewId="0">
      <selection activeCell="Q15" sqref="Q15"/>
    </sheetView>
  </sheetViews>
  <sheetFormatPr defaultColWidth="9.125" defaultRowHeight="14.25" customHeight="1"/>
  <cols>
    <col min="1" max="1" width="42" customWidth="1"/>
    <col min="2" max="15" width="17.125" customWidth="1"/>
    <col min="16" max="23" width="17" customWidth="1"/>
  </cols>
  <sheetData>
    <row r="1" spans="1:23" ht="17.100000000000001" customHeight="1">
      <c r="D1" s="37"/>
      <c r="W1" s="36" t="s">
        <v>575</v>
      </c>
    </row>
    <row r="2" spans="1:23" ht="27.75" customHeight="1">
      <c r="A2" s="179" t="s">
        <v>576</v>
      </c>
      <c r="B2" s="120"/>
      <c r="C2" s="120"/>
      <c r="D2" s="120"/>
      <c r="E2" s="120"/>
      <c r="F2" s="120"/>
      <c r="G2" s="120"/>
      <c r="H2" s="120"/>
      <c r="I2" s="120"/>
      <c r="J2" s="120"/>
      <c r="K2" s="120"/>
      <c r="L2" s="120"/>
      <c r="M2" s="120"/>
      <c r="N2" s="120"/>
      <c r="O2" s="120"/>
      <c r="P2" s="120"/>
      <c r="Q2" s="120"/>
      <c r="R2" s="120"/>
      <c r="S2" s="120"/>
      <c r="T2" s="120"/>
      <c r="U2" s="120"/>
      <c r="V2" s="120"/>
      <c r="W2" s="120"/>
    </row>
    <row r="3" spans="1:23" ht="33.950000000000003" customHeight="1">
      <c r="A3" s="195" t="str">
        <f>"单位名称："&amp;"云南省人民政府国有资产监督管理委员会"</f>
        <v>单位名称：云南省人民政府国有资产监督管理委员会</v>
      </c>
      <c r="B3" s="141"/>
      <c r="C3" s="141"/>
      <c r="D3" s="197"/>
      <c r="E3" s="163"/>
      <c r="F3" s="163"/>
      <c r="G3" s="163"/>
      <c r="H3" s="163"/>
      <c r="I3" s="163"/>
      <c r="W3" s="43" t="s">
        <v>134</v>
      </c>
    </row>
    <row r="4" spans="1:23" ht="19.5" customHeight="1">
      <c r="A4" s="115" t="s">
        <v>577</v>
      </c>
      <c r="B4" s="113" t="s">
        <v>150</v>
      </c>
      <c r="C4" s="156"/>
      <c r="D4" s="156"/>
      <c r="E4" s="198" t="s">
        <v>578</v>
      </c>
      <c r="F4" s="199"/>
      <c r="G4" s="199"/>
      <c r="H4" s="199"/>
      <c r="I4" s="199"/>
      <c r="J4" s="199"/>
      <c r="K4" s="199"/>
      <c r="L4" s="199"/>
      <c r="M4" s="199"/>
      <c r="N4" s="199"/>
      <c r="O4" s="199"/>
      <c r="P4" s="199"/>
      <c r="Q4" s="199"/>
      <c r="R4" s="199"/>
      <c r="S4" s="199"/>
      <c r="T4" s="199"/>
      <c r="U4" s="199"/>
      <c r="V4" s="199"/>
      <c r="W4" s="200"/>
    </row>
    <row r="5" spans="1:23" ht="40.5" customHeight="1">
      <c r="A5" s="116"/>
      <c r="B5" s="16" t="s">
        <v>31</v>
      </c>
      <c r="C5" s="6" t="s">
        <v>34</v>
      </c>
      <c r="D5" s="41" t="s">
        <v>579</v>
      </c>
      <c r="E5" s="42" t="s">
        <v>580</v>
      </c>
      <c r="F5" s="42" t="s">
        <v>581</v>
      </c>
      <c r="G5" s="42" t="s">
        <v>582</v>
      </c>
      <c r="H5" s="42" t="s">
        <v>583</v>
      </c>
      <c r="I5" s="42" t="s">
        <v>584</v>
      </c>
      <c r="J5" s="42" t="s">
        <v>585</v>
      </c>
      <c r="K5" s="42" t="s">
        <v>586</v>
      </c>
      <c r="L5" s="42" t="s">
        <v>587</v>
      </c>
      <c r="M5" s="42" t="s">
        <v>588</v>
      </c>
      <c r="N5" s="42" t="s">
        <v>589</v>
      </c>
      <c r="O5" s="42" t="s">
        <v>590</v>
      </c>
      <c r="P5" s="42" t="s">
        <v>591</v>
      </c>
      <c r="Q5" s="42" t="s">
        <v>592</v>
      </c>
      <c r="R5" s="42" t="s">
        <v>593</v>
      </c>
      <c r="S5" s="42" t="s">
        <v>594</v>
      </c>
      <c r="T5" s="42" t="s">
        <v>595</v>
      </c>
      <c r="U5" s="42" t="s">
        <v>596</v>
      </c>
      <c r="V5" s="42" t="s">
        <v>597</v>
      </c>
      <c r="W5" s="42" t="s">
        <v>598</v>
      </c>
    </row>
    <row r="6" spans="1:23" ht="19.5" customHeight="1">
      <c r="A6" s="42">
        <v>1</v>
      </c>
      <c r="B6" s="42">
        <v>2</v>
      </c>
      <c r="C6" s="42">
        <v>3</v>
      </c>
      <c r="D6" s="7">
        <v>4</v>
      </c>
      <c r="E6" s="42">
        <v>5</v>
      </c>
      <c r="F6" s="42">
        <v>6</v>
      </c>
      <c r="G6" s="42">
        <v>7</v>
      </c>
      <c r="H6" s="7">
        <v>8</v>
      </c>
      <c r="I6" s="42">
        <v>9</v>
      </c>
      <c r="J6" s="42">
        <v>10</v>
      </c>
      <c r="K6" s="42">
        <v>11</v>
      </c>
      <c r="L6" s="7">
        <v>12</v>
      </c>
      <c r="M6" s="42">
        <v>13</v>
      </c>
      <c r="N6" s="42">
        <v>14</v>
      </c>
      <c r="O6" s="42">
        <v>15</v>
      </c>
      <c r="P6" s="7">
        <v>16</v>
      </c>
      <c r="Q6" s="42">
        <v>17</v>
      </c>
      <c r="R6" s="42">
        <v>18</v>
      </c>
      <c r="S6" s="42">
        <v>19</v>
      </c>
      <c r="T6" s="7">
        <v>20</v>
      </c>
      <c r="U6" s="7">
        <v>21</v>
      </c>
      <c r="V6" s="7">
        <v>22</v>
      </c>
      <c r="W6" s="42">
        <v>23</v>
      </c>
    </row>
    <row r="7" spans="1:23" ht="28.35" customHeight="1">
      <c r="A7" s="17"/>
      <c r="B7" s="14"/>
      <c r="C7" s="14"/>
      <c r="D7" s="14"/>
      <c r="E7" s="14"/>
      <c r="F7" s="14"/>
      <c r="G7" s="14"/>
      <c r="H7" s="14"/>
      <c r="I7" s="14"/>
      <c r="J7" s="14"/>
      <c r="K7" s="14"/>
      <c r="L7" s="14"/>
      <c r="M7" s="14"/>
      <c r="N7" s="14"/>
      <c r="O7" s="14"/>
      <c r="P7" s="14"/>
      <c r="Q7" s="14"/>
      <c r="R7" s="14"/>
      <c r="S7" s="14"/>
      <c r="T7" s="14"/>
      <c r="U7" s="14"/>
      <c r="V7" s="14"/>
      <c r="W7" s="14"/>
    </row>
    <row r="8" spans="1:23" ht="29.85" customHeight="1">
      <c r="A8" s="17"/>
      <c r="B8" s="14"/>
      <c r="C8" s="14"/>
      <c r="D8" s="14"/>
      <c r="E8" s="14"/>
      <c r="F8" s="14"/>
      <c r="G8" s="14"/>
      <c r="H8" s="14"/>
      <c r="I8" s="14"/>
      <c r="J8" s="14"/>
      <c r="K8" s="14"/>
      <c r="L8" s="14"/>
      <c r="M8" s="14"/>
      <c r="N8" s="14"/>
      <c r="O8" s="14"/>
      <c r="P8" s="14"/>
      <c r="Q8" s="14"/>
      <c r="R8" s="14"/>
      <c r="S8" s="14"/>
      <c r="T8" s="14"/>
      <c r="U8" s="14"/>
      <c r="V8" s="14"/>
      <c r="W8" s="14"/>
    </row>
    <row r="9" spans="1:23" ht="18" customHeight="1">
      <c r="A9" s="18" t="s">
        <v>521</v>
      </c>
    </row>
  </sheetData>
  <mergeCells count="5">
    <mergeCell ref="A2:W2"/>
    <mergeCell ref="A3:I3"/>
    <mergeCell ref="B4:D4"/>
    <mergeCell ref="E4:W4"/>
    <mergeCell ref="A4:A5"/>
  </mergeCells>
  <phoneticPr fontId="22" type="noConversion"/>
  <pageMargins left="0.75" right="0.75" top="1" bottom="1" header="0.5" footer="0.5"/>
  <pageSetup paperSize="9" scale="31"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8"/>
  <sheetViews>
    <sheetView showZeros="0" workbookViewId="0">
      <selection activeCell="B11" sqref="B11"/>
    </sheetView>
  </sheetViews>
  <sheetFormatPr defaultColWidth="9.125" defaultRowHeight="12" customHeight="1"/>
  <cols>
    <col min="1" max="1" width="34.25" customWidth="1"/>
    <col min="2" max="2" width="29" customWidth="1"/>
    <col min="3" max="3" width="16.25" customWidth="1"/>
    <col min="4" max="4" width="15.625" customWidth="1"/>
    <col min="5" max="5" width="23.625" customWidth="1"/>
    <col min="6" max="6" width="11.25" customWidth="1"/>
    <col min="7" max="7" width="14.875" customWidth="1"/>
    <col min="8" max="8" width="10.875" customWidth="1"/>
    <col min="9" max="9" width="13.375" customWidth="1"/>
    <col min="10" max="10" width="32" customWidth="1"/>
  </cols>
  <sheetData>
    <row r="1" spans="1:10" ht="15.75" customHeight="1">
      <c r="J1" s="36" t="s">
        <v>599</v>
      </c>
    </row>
    <row r="2" spans="1:10" ht="42" customHeight="1">
      <c r="A2" s="109" t="s">
        <v>600</v>
      </c>
      <c r="B2" s="120"/>
      <c r="C2" s="120"/>
      <c r="D2" s="120"/>
      <c r="E2" s="120"/>
      <c r="F2" s="121"/>
      <c r="G2" s="120"/>
      <c r="H2" s="121"/>
      <c r="I2" s="121"/>
      <c r="J2" s="120"/>
    </row>
    <row r="3" spans="1:10" ht="41.1" customHeight="1">
      <c r="A3" s="150" t="str">
        <f>"单位名称："&amp;"云南省人民政府国有资产监督管理委员会"</f>
        <v>单位名称：云南省人民政府国有资产监督管理委员会</v>
      </c>
      <c r="B3" s="118"/>
      <c r="C3" s="118"/>
      <c r="D3" s="118"/>
      <c r="E3" s="118"/>
      <c r="F3" s="118"/>
      <c r="G3" s="118"/>
      <c r="H3" s="118"/>
    </row>
    <row r="4" spans="1:10" ht="44.25" customHeight="1">
      <c r="A4" s="29" t="s">
        <v>273</v>
      </c>
      <c r="B4" s="29" t="s">
        <v>274</v>
      </c>
      <c r="C4" s="29" t="s">
        <v>275</v>
      </c>
      <c r="D4" s="29" t="s">
        <v>276</v>
      </c>
      <c r="E4" s="29" t="s">
        <v>277</v>
      </c>
      <c r="F4" s="30" t="s">
        <v>278</v>
      </c>
      <c r="G4" s="29" t="s">
        <v>279</v>
      </c>
      <c r="H4" s="30" t="s">
        <v>280</v>
      </c>
      <c r="I4" s="30" t="s">
        <v>281</v>
      </c>
      <c r="J4" s="29" t="s">
        <v>282</v>
      </c>
    </row>
    <row r="5" spans="1:10" ht="18.95" customHeight="1">
      <c r="A5" s="29">
        <v>1</v>
      </c>
      <c r="B5" s="29">
        <v>2</v>
      </c>
      <c r="C5" s="29">
        <v>3</v>
      </c>
      <c r="D5" s="29">
        <v>4</v>
      </c>
      <c r="E5" s="29">
        <v>5</v>
      </c>
      <c r="F5" s="30">
        <v>6</v>
      </c>
      <c r="G5" s="29">
        <v>7</v>
      </c>
      <c r="H5" s="30">
        <v>8</v>
      </c>
      <c r="I5" s="30">
        <v>9</v>
      </c>
      <c r="J5" s="29">
        <v>10</v>
      </c>
    </row>
    <row r="6" spans="1:10" ht="42" customHeight="1">
      <c r="A6" s="31"/>
      <c r="B6" s="32"/>
      <c r="C6" s="32"/>
      <c r="D6" s="32"/>
      <c r="E6" s="33"/>
      <c r="F6" s="34"/>
      <c r="G6" s="33"/>
      <c r="H6" s="34"/>
      <c r="I6" s="34"/>
      <c r="J6" s="33"/>
    </row>
    <row r="7" spans="1:10" ht="42" customHeight="1">
      <c r="A7" s="31"/>
      <c r="B7" s="35"/>
      <c r="C7" s="35"/>
      <c r="D7" s="35"/>
      <c r="E7" s="31"/>
      <c r="F7" s="35"/>
      <c r="G7" s="31"/>
      <c r="H7" s="35"/>
      <c r="I7" s="35"/>
      <c r="J7" s="31"/>
    </row>
    <row r="8" spans="1:10" ht="12" customHeight="1">
      <c r="A8" s="18" t="s">
        <v>521</v>
      </c>
    </row>
  </sheetData>
  <mergeCells count="2">
    <mergeCell ref="A2:J2"/>
    <mergeCell ref="A3:H3"/>
  </mergeCells>
  <phoneticPr fontId="22" type="noConversion"/>
  <pageMargins left="0.75" right="0.75" top="1" bottom="1" header="0.5" footer="0.5"/>
  <pageSetup paperSize="9" scale="65"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H14"/>
  <sheetViews>
    <sheetView showZeros="0" workbookViewId="0">
      <selection activeCell="C18" sqref="C18"/>
    </sheetView>
  </sheetViews>
  <sheetFormatPr defaultColWidth="8.875" defaultRowHeight="15" customHeight="1"/>
  <cols>
    <col min="1" max="1" width="43.875" customWidth="1"/>
    <col min="2" max="2" width="19.75" customWidth="1"/>
    <col min="3" max="3" width="33.25" customWidth="1"/>
    <col min="4" max="4" width="34.75" customWidth="1"/>
    <col min="5" max="5" width="14.5" customWidth="1"/>
    <col min="6" max="6" width="17.125" customWidth="1"/>
    <col min="7" max="7" width="17.25" customWidth="1"/>
    <col min="8" max="8" width="28.25" customWidth="1"/>
  </cols>
  <sheetData>
    <row r="1" spans="1:8" ht="18.75" customHeight="1">
      <c r="A1" s="20"/>
      <c r="B1" s="20"/>
      <c r="C1" s="20"/>
      <c r="D1" s="20"/>
      <c r="E1" s="20"/>
      <c r="F1" s="20"/>
      <c r="G1" s="20"/>
      <c r="H1" s="21" t="s">
        <v>601</v>
      </c>
    </row>
    <row r="2" spans="1:8" ht="30.6" customHeight="1">
      <c r="A2" s="201" t="s">
        <v>602</v>
      </c>
      <c r="B2" s="201"/>
      <c r="C2" s="201"/>
      <c r="D2" s="201"/>
      <c r="E2" s="201"/>
      <c r="F2" s="201"/>
      <c r="G2" s="201"/>
      <c r="H2" s="201"/>
    </row>
    <row r="3" spans="1:8" ht="38.1" customHeight="1">
      <c r="A3" s="22" t="str">
        <f>"单位名称："&amp;"云南省人民政府国有资产监督管理委员会"</f>
        <v>单位名称：云南省人民政府国有资产监督管理委员会</v>
      </c>
      <c r="B3" s="20"/>
      <c r="C3" s="20"/>
      <c r="D3" s="20"/>
      <c r="E3" s="20"/>
      <c r="F3" s="20"/>
      <c r="G3" s="20"/>
      <c r="H3" s="20"/>
    </row>
    <row r="4" spans="1:8" ht="18.75" customHeight="1">
      <c r="A4" s="202" t="s">
        <v>143</v>
      </c>
      <c r="B4" s="202" t="s">
        <v>603</v>
      </c>
      <c r="C4" s="202" t="s">
        <v>604</v>
      </c>
      <c r="D4" s="202" t="s">
        <v>605</v>
      </c>
      <c r="E4" s="202" t="s">
        <v>606</v>
      </c>
      <c r="F4" s="202" t="s">
        <v>607</v>
      </c>
      <c r="G4" s="202"/>
      <c r="H4" s="202"/>
    </row>
    <row r="5" spans="1:8" ht="18.75" customHeight="1">
      <c r="A5" s="202"/>
      <c r="B5" s="202"/>
      <c r="C5" s="202"/>
      <c r="D5" s="202"/>
      <c r="E5" s="202"/>
      <c r="F5" s="23" t="s">
        <v>528</v>
      </c>
      <c r="G5" s="23" t="s">
        <v>608</v>
      </c>
      <c r="H5" s="23" t="s">
        <v>609</v>
      </c>
    </row>
    <row r="6" spans="1:8" ht="18.75" customHeight="1">
      <c r="A6" s="24" t="s">
        <v>126</v>
      </c>
      <c r="B6" s="24" t="s">
        <v>127</v>
      </c>
      <c r="C6" s="24" t="s">
        <v>128</v>
      </c>
      <c r="D6" s="24" t="s">
        <v>129</v>
      </c>
      <c r="E6" s="24" t="s">
        <v>130</v>
      </c>
      <c r="F6" s="24" t="s">
        <v>131</v>
      </c>
      <c r="G6" s="24" t="s">
        <v>610</v>
      </c>
      <c r="H6" s="24" t="s">
        <v>409</v>
      </c>
    </row>
    <row r="7" spans="1:8" ht="29.85" customHeight="1">
      <c r="A7" s="25" t="s">
        <v>46</v>
      </c>
      <c r="B7" s="25"/>
      <c r="C7" s="25"/>
      <c r="D7" s="25"/>
      <c r="E7" s="23"/>
      <c r="F7" s="26">
        <v>35</v>
      </c>
      <c r="G7" s="27"/>
      <c r="H7" s="27">
        <v>119999</v>
      </c>
    </row>
    <row r="8" spans="1:8" ht="29.85" customHeight="1">
      <c r="A8" s="28" t="s">
        <v>46</v>
      </c>
      <c r="B8" s="25" t="s">
        <v>611</v>
      </c>
      <c r="C8" s="25" t="s">
        <v>551</v>
      </c>
      <c r="D8" s="25" t="s">
        <v>550</v>
      </c>
      <c r="E8" s="23" t="s">
        <v>545</v>
      </c>
      <c r="F8" s="26">
        <v>5</v>
      </c>
      <c r="G8" s="27">
        <v>4300</v>
      </c>
      <c r="H8" s="27">
        <v>21500</v>
      </c>
    </row>
    <row r="9" spans="1:8" ht="29.85" customHeight="1">
      <c r="A9" s="28" t="s">
        <v>46</v>
      </c>
      <c r="B9" s="25" t="s">
        <v>611</v>
      </c>
      <c r="C9" s="25" t="s">
        <v>551</v>
      </c>
      <c r="D9" s="25" t="s">
        <v>550</v>
      </c>
      <c r="E9" s="23" t="s">
        <v>545</v>
      </c>
      <c r="F9" s="26">
        <v>9</v>
      </c>
      <c r="G9" s="27">
        <v>4767</v>
      </c>
      <c r="H9" s="27">
        <v>42903</v>
      </c>
    </row>
    <row r="10" spans="1:8" ht="29.85" customHeight="1">
      <c r="A10" s="28" t="s">
        <v>46</v>
      </c>
      <c r="B10" s="25" t="s">
        <v>611</v>
      </c>
      <c r="C10" s="25" t="s">
        <v>544</v>
      </c>
      <c r="D10" s="25" t="s">
        <v>543</v>
      </c>
      <c r="E10" s="23" t="s">
        <v>545</v>
      </c>
      <c r="F10" s="26">
        <v>1</v>
      </c>
      <c r="G10" s="27">
        <v>9000</v>
      </c>
      <c r="H10" s="27">
        <v>9000</v>
      </c>
    </row>
    <row r="11" spans="1:8" ht="29.85" customHeight="1">
      <c r="A11" s="28" t="s">
        <v>46</v>
      </c>
      <c r="B11" s="25" t="s">
        <v>611</v>
      </c>
      <c r="C11" s="25" t="s">
        <v>544</v>
      </c>
      <c r="D11" s="25" t="s">
        <v>543</v>
      </c>
      <c r="E11" s="23" t="s">
        <v>545</v>
      </c>
      <c r="F11" s="26">
        <v>1</v>
      </c>
      <c r="G11" s="27">
        <v>8997</v>
      </c>
      <c r="H11" s="27">
        <v>8997</v>
      </c>
    </row>
    <row r="12" spans="1:8" ht="29.85" customHeight="1">
      <c r="A12" s="28" t="s">
        <v>46</v>
      </c>
      <c r="B12" s="25" t="s">
        <v>612</v>
      </c>
      <c r="C12" s="25" t="s">
        <v>542</v>
      </c>
      <c r="D12" s="25" t="s">
        <v>541</v>
      </c>
      <c r="E12" s="23" t="s">
        <v>324</v>
      </c>
      <c r="F12" s="26">
        <v>3</v>
      </c>
      <c r="G12" s="27">
        <v>3333</v>
      </c>
      <c r="H12" s="27">
        <v>9999</v>
      </c>
    </row>
    <row r="13" spans="1:8" ht="50.1" customHeight="1">
      <c r="A13" s="28" t="s">
        <v>46</v>
      </c>
      <c r="B13" s="25" t="s">
        <v>613</v>
      </c>
      <c r="C13" s="25" t="s">
        <v>549</v>
      </c>
      <c r="D13" s="25" t="s">
        <v>548</v>
      </c>
      <c r="E13" s="23" t="s">
        <v>324</v>
      </c>
      <c r="F13" s="26">
        <v>16</v>
      </c>
      <c r="G13" s="27">
        <v>1725</v>
      </c>
      <c r="H13" s="27">
        <v>27600</v>
      </c>
    </row>
    <row r="14" spans="1:8" ht="20.100000000000001" customHeight="1">
      <c r="A14" s="202" t="s">
        <v>31</v>
      </c>
      <c r="B14" s="202"/>
      <c r="C14" s="202"/>
      <c r="D14" s="202"/>
      <c r="E14" s="202"/>
      <c r="F14" s="26">
        <v>35</v>
      </c>
      <c r="G14" s="27"/>
      <c r="H14" s="27">
        <v>119999</v>
      </c>
    </row>
  </sheetData>
  <mergeCells count="8">
    <mergeCell ref="A2:H2"/>
    <mergeCell ref="F4:H4"/>
    <mergeCell ref="A14:E14"/>
    <mergeCell ref="A4:A5"/>
    <mergeCell ref="B4:B5"/>
    <mergeCell ref="C4:C5"/>
    <mergeCell ref="D4:D5"/>
    <mergeCell ref="E4:E5"/>
  </mergeCells>
  <phoneticPr fontId="22" type="noConversion"/>
  <pageMargins left="0.75" right="0.75" top="1" bottom="1" header="0.5" footer="0.5"/>
  <pageSetup paperSize="9" scale="63"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K11"/>
  <sheetViews>
    <sheetView showZeros="0" workbookViewId="0">
      <selection activeCell="A11" sqref="A11"/>
    </sheetView>
  </sheetViews>
  <sheetFormatPr defaultColWidth="9.125" defaultRowHeight="14.25" customHeight="1"/>
  <cols>
    <col min="1" max="1" width="16.25" customWidth="1"/>
    <col min="2" max="2" width="29" customWidth="1"/>
    <col min="3" max="3" width="23.875" customWidth="1"/>
    <col min="4" max="7" width="19.625" customWidth="1"/>
    <col min="8" max="8" width="15.375" customWidth="1"/>
    <col min="9" max="11" width="19.625" customWidth="1"/>
  </cols>
  <sheetData>
    <row r="1" spans="1:11" ht="13.5" customHeight="1">
      <c r="D1" s="1"/>
      <c r="E1" s="1"/>
      <c r="F1" s="1"/>
      <c r="G1" s="1"/>
      <c r="K1" s="2" t="s">
        <v>614</v>
      </c>
    </row>
    <row r="2" spans="1:11" ht="27.75" customHeight="1">
      <c r="A2" s="120" t="s">
        <v>615</v>
      </c>
      <c r="B2" s="120"/>
      <c r="C2" s="120"/>
      <c r="D2" s="120"/>
      <c r="E2" s="120"/>
      <c r="F2" s="120"/>
      <c r="G2" s="120"/>
      <c r="H2" s="120"/>
      <c r="I2" s="120"/>
      <c r="J2" s="120"/>
      <c r="K2" s="120"/>
    </row>
    <row r="3" spans="1:11" ht="32.1" customHeight="1">
      <c r="A3" s="150" t="str">
        <f>"单位名称："&amp;"云南省人民政府国有资产监督管理委员会"</f>
        <v>单位名称：云南省人民政府国有资产监督管理委员会</v>
      </c>
      <c r="B3" s="164"/>
      <c r="C3" s="164"/>
      <c r="D3" s="164"/>
      <c r="E3" s="164"/>
      <c r="F3" s="164"/>
      <c r="G3" s="164"/>
      <c r="H3" s="4"/>
      <c r="I3" s="4"/>
      <c r="J3" s="4"/>
      <c r="K3" s="5" t="s">
        <v>134</v>
      </c>
    </row>
    <row r="4" spans="1:11" ht="21.75" customHeight="1">
      <c r="A4" s="170" t="s">
        <v>223</v>
      </c>
      <c r="B4" s="170" t="s">
        <v>145</v>
      </c>
      <c r="C4" s="170" t="s">
        <v>224</v>
      </c>
      <c r="D4" s="147" t="s">
        <v>146</v>
      </c>
      <c r="E4" s="147" t="s">
        <v>147</v>
      </c>
      <c r="F4" s="147" t="s">
        <v>148</v>
      </c>
      <c r="G4" s="147" t="s">
        <v>149</v>
      </c>
      <c r="H4" s="115" t="s">
        <v>31</v>
      </c>
      <c r="I4" s="113" t="s">
        <v>616</v>
      </c>
      <c r="J4" s="156"/>
      <c r="K4" s="114"/>
    </row>
    <row r="5" spans="1:11" ht="21.75" customHeight="1">
      <c r="A5" s="171"/>
      <c r="B5" s="171"/>
      <c r="C5" s="171"/>
      <c r="D5" s="173"/>
      <c r="E5" s="173"/>
      <c r="F5" s="173"/>
      <c r="G5" s="173"/>
      <c r="H5" s="203"/>
      <c r="I5" s="147" t="s">
        <v>34</v>
      </c>
      <c r="J5" s="147" t="s">
        <v>35</v>
      </c>
      <c r="K5" s="147" t="s">
        <v>36</v>
      </c>
    </row>
    <row r="6" spans="1:11" ht="40.5" customHeight="1">
      <c r="A6" s="172"/>
      <c r="B6" s="172"/>
      <c r="C6" s="172"/>
      <c r="D6" s="152"/>
      <c r="E6" s="152"/>
      <c r="F6" s="152"/>
      <c r="G6" s="152"/>
      <c r="H6" s="116"/>
      <c r="I6" s="152" t="s">
        <v>33</v>
      </c>
      <c r="J6" s="152"/>
      <c r="K6" s="152"/>
    </row>
    <row r="7" spans="1:11" ht="15" customHeight="1">
      <c r="A7" s="11">
        <v>1</v>
      </c>
      <c r="B7" s="11">
        <v>2</v>
      </c>
      <c r="C7" s="11">
        <v>3</v>
      </c>
      <c r="D7" s="11">
        <v>4</v>
      </c>
      <c r="E7" s="11">
        <v>5</v>
      </c>
      <c r="F7" s="11">
        <v>6</v>
      </c>
      <c r="G7" s="11">
        <v>7</v>
      </c>
      <c r="H7" s="11">
        <v>8</v>
      </c>
      <c r="I7" s="11">
        <v>9</v>
      </c>
      <c r="J7" s="19">
        <v>10</v>
      </c>
      <c r="K7" s="19">
        <v>11</v>
      </c>
    </row>
    <row r="8" spans="1:11" ht="30.6" customHeight="1">
      <c r="A8" s="17"/>
      <c r="B8" s="12"/>
      <c r="C8" s="17"/>
      <c r="D8" s="17"/>
      <c r="E8" s="17"/>
      <c r="F8" s="17"/>
      <c r="G8" s="17"/>
      <c r="H8" s="14"/>
      <c r="I8" s="14"/>
      <c r="J8" s="14"/>
      <c r="K8" s="14"/>
    </row>
    <row r="9" spans="1:11" ht="30.6" customHeight="1">
      <c r="A9" s="12"/>
      <c r="B9" s="12"/>
      <c r="C9" s="12"/>
      <c r="D9" s="12"/>
      <c r="E9" s="12"/>
      <c r="F9" s="12"/>
      <c r="G9" s="12"/>
      <c r="H9" s="14"/>
      <c r="I9" s="14"/>
      <c r="J9" s="14"/>
      <c r="K9" s="14"/>
    </row>
    <row r="10" spans="1:11" ht="18.75" customHeight="1">
      <c r="A10" s="167" t="s">
        <v>109</v>
      </c>
      <c r="B10" s="168"/>
      <c r="C10" s="168"/>
      <c r="D10" s="168"/>
      <c r="E10" s="168"/>
      <c r="F10" s="168"/>
      <c r="G10" s="169"/>
      <c r="H10" s="14"/>
      <c r="I10" s="14"/>
      <c r="J10" s="14"/>
      <c r="K10" s="14"/>
    </row>
    <row r="11" spans="1:11" ht="14.25" customHeight="1">
      <c r="A11" s="18" t="s">
        <v>521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22" type="noConversion"/>
  <pageMargins left="0.75" right="0.75" top="1" bottom="1" header="0.5" footer="0.5"/>
  <pageSetup paperSize="9" scale="59"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15"/>
  <sheetViews>
    <sheetView showZeros="0" topLeftCell="B1" workbookViewId="0">
      <selection activeCell="J8" sqref="J8"/>
    </sheetView>
  </sheetViews>
  <sheetFormatPr defaultColWidth="9.125" defaultRowHeight="14.25" customHeight="1"/>
  <cols>
    <col min="1" max="1" width="37.75" customWidth="1"/>
    <col min="2" max="2" width="28" customWidth="1"/>
    <col min="3" max="3" width="37.625" customWidth="1"/>
    <col min="4" max="4" width="17" customWidth="1"/>
    <col min="5" max="7" width="27" customWidth="1"/>
  </cols>
  <sheetData>
    <row r="1" spans="1:7" ht="18" customHeight="1">
      <c r="D1" s="1"/>
      <c r="G1" s="2" t="s">
        <v>617</v>
      </c>
    </row>
    <row r="2" spans="1:7" ht="38.1" customHeight="1">
      <c r="A2" s="153" t="s">
        <v>618</v>
      </c>
      <c r="B2" s="153"/>
      <c r="C2" s="153"/>
      <c r="D2" s="153"/>
      <c r="E2" s="153"/>
      <c r="F2" s="153"/>
      <c r="G2" s="153"/>
    </row>
    <row r="3" spans="1:7" ht="30" customHeight="1">
      <c r="A3" s="150" t="str">
        <f>"单位名称："&amp;"云南省人民政府国有资产监督管理委员会"</f>
        <v>单位名称：云南省人民政府国有资产监督管理委员会</v>
      </c>
      <c r="B3" s="164"/>
      <c r="C3" s="164"/>
      <c r="D3" s="164"/>
      <c r="E3" s="4"/>
      <c r="F3" s="4"/>
      <c r="G3" s="5" t="s">
        <v>134</v>
      </c>
    </row>
    <row r="4" spans="1:7" ht="21.75" customHeight="1">
      <c r="A4" s="170" t="s">
        <v>224</v>
      </c>
      <c r="B4" s="170" t="s">
        <v>223</v>
      </c>
      <c r="C4" s="170" t="s">
        <v>145</v>
      </c>
      <c r="D4" s="147" t="s">
        <v>619</v>
      </c>
      <c r="E4" s="113" t="s">
        <v>34</v>
      </c>
      <c r="F4" s="156"/>
      <c r="G4" s="114"/>
    </row>
    <row r="5" spans="1:7" ht="21.75" customHeight="1">
      <c r="A5" s="171"/>
      <c r="B5" s="171"/>
      <c r="C5" s="171"/>
      <c r="D5" s="173"/>
      <c r="E5" s="115" t="s">
        <v>620</v>
      </c>
      <c r="F5" s="147" t="s">
        <v>621</v>
      </c>
      <c r="G5" s="147" t="s">
        <v>622</v>
      </c>
    </row>
    <row r="6" spans="1:7" ht="40.5" customHeight="1">
      <c r="A6" s="172"/>
      <c r="B6" s="172"/>
      <c r="C6" s="172"/>
      <c r="D6" s="152"/>
      <c r="E6" s="116"/>
      <c r="F6" s="152" t="s">
        <v>33</v>
      </c>
      <c r="G6" s="152"/>
    </row>
    <row r="7" spans="1:7" ht="15" customHeight="1">
      <c r="A7" s="11">
        <v>1</v>
      </c>
      <c r="B7" s="11">
        <v>2</v>
      </c>
      <c r="C7" s="11">
        <v>3</v>
      </c>
      <c r="D7" s="11">
        <v>4</v>
      </c>
      <c r="E7" s="11">
        <v>5</v>
      </c>
      <c r="F7" s="11">
        <v>6</v>
      </c>
      <c r="G7" s="11">
        <v>7</v>
      </c>
    </row>
    <row r="8" spans="1:7" ht="29.85" customHeight="1">
      <c r="A8" s="12" t="s">
        <v>46</v>
      </c>
      <c r="B8" s="13"/>
      <c r="C8" s="13"/>
      <c r="D8" s="12"/>
      <c r="E8" s="14">
        <v>4953500</v>
      </c>
      <c r="F8" s="14">
        <v>5121250</v>
      </c>
      <c r="G8" s="14">
        <v>5297035</v>
      </c>
    </row>
    <row r="9" spans="1:7" ht="29.85" customHeight="1">
      <c r="A9" s="12"/>
      <c r="B9" s="12" t="s">
        <v>623</v>
      </c>
      <c r="C9" s="12" t="s">
        <v>253</v>
      </c>
      <c r="D9" s="12" t="s">
        <v>624</v>
      </c>
      <c r="E9" s="14">
        <v>245400</v>
      </c>
      <c r="F9" s="14">
        <v>245400</v>
      </c>
      <c r="G9" s="14">
        <v>245400</v>
      </c>
    </row>
    <row r="10" spans="1:7" ht="29.85" customHeight="1">
      <c r="A10" s="15"/>
      <c r="B10" s="12" t="s">
        <v>625</v>
      </c>
      <c r="C10" s="12" t="s">
        <v>262</v>
      </c>
      <c r="D10" s="12" t="s">
        <v>624</v>
      </c>
      <c r="E10" s="14">
        <v>1816100</v>
      </c>
      <c r="F10" s="14">
        <v>1816100</v>
      </c>
      <c r="G10" s="14">
        <v>1816100</v>
      </c>
    </row>
    <row r="11" spans="1:7" ht="29.85" customHeight="1">
      <c r="A11" s="15"/>
      <c r="B11" s="12" t="s">
        <v>626</v>
      </c>
      <c r="C11" s="12" t="s">
        <v>227</v>
      </c>
      <c r="D11" s="12" t="s">
        <v>624</v>
      </c>
      <c r="E11" s="14">
        <v>1250000</v>
      </c>
      <c r="F11" s="14">
        <v>1250000</v>
      </c>
      <c r="G11" s="14">
        <v>1250000</v>
      </c>
    </row>
    <row r="12" spans="1:7" ht="29.85" customHeight="1">
      <c r="A12" s="15"/>
      <c r="B12" s="12" t="s">
        <v>626</v>
      </c>
      <c r="C12" s="12" t="s">
        <v>258</v>
      </c>
      <c r="D12" s="12" t="s">
        <v>624</v>
      </c>
      <c r="E12" s="14">
        <v>51900</v>
      </c>
      <c r="F12" s="14">
        <v>51900</v>
      </c>
      <c r="G12" s="14">
        <v>51900</v>
      </c>
    </row>
    <row r="13" spans="1:7" ht="29.85" customHeight="1">
      <c r="A13" s="15"/>
      <c r="B13" s="12" t="s">
        <v>627</v>
      </c>
      <c r="C13" s="12" t="s">
        <v>239</v>
      </c>
      <c r="D13" s="12" t="s">
        <v>624</v>
      </c>
      <c r="E13" s="14">
        <v>1143500</v>
      </c>
      <c r="F13" s="14">
        <v>1257850</v>
      </c>
      <c r="G13" s="14">
        <v>1383635</v>
      </c>
    </row>
    <row r="14" spans="1:7" ht="29.85" customHeight="1">
      <c r="A14" s="15"/>
      <c r="B14" s="12" t="s">
        <v>627</v>
      </c>
      <c r="C14" s="12" t="s">
        <v>232</v>
      </c>
      <c r="D14" s="12" t="s">
        <v>624</v>
      </c>
      <c r="E14" s="14">
        <v>446600</v>
      </c>
      <c r="F14" s="14">
        <v>500000</v>
      </c>
      <c r="G14" s="14">
        <v>550000</v>
      </c>
    </row>
    <row r="15" spans="1:7" ht="18.75" customHeight="1">
      <c r="A15" s="204" t="s">
        <v>31</v>
      </c>
      <c r="B15" s="205" t="s">
        <v>628</v>
      </c>
      <c r="C15" s="205"/>
      <c r="D15" s="206"/>
      <c r="E15" s="14">
        <v>4953500</v>
      </c>
      <c r="F15" s="14">
        <v>5121250</v>
      </c>
      <c r="G15" s="14">
        <v>5297035</v>
      </c>
    </row>
  </sheetData>
  <mergeCells count="11">
    <mergeCell ref="A2:G2"/>
    <mergeCell ref="A3:D3"/>
    <mergeCell ref="E4:G4"/>
    <mergeCell ref="A15:D15"/>
    <mergeCell ref="A4:A6"/>
    <mergeCell ref="B4:B6"/>
    <mergeCell ref="C4:C6"/>
    <mergeCell ref="D4:D6"/>
    <mergeCell ref="E5:E6"/>
    <mergeCell ref="F5:F6"/>
    <mergeCell ref="G5:G6"/>
  </mergeCells>
  <phoneticPr fontId="22" type="noConversion"/>
  <pageMargins left="0.75" right="0.75" top="1" bottom="1" header="0.5" footer="0.5"/>
  <pageSetup paperSize="9" scale="65"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S11"/>
  <sheetViews>
    <sheetView showZeros="0" workbookViewId="0"/>
  </sheetViews>
  <sheetFormatPr defaultColWidth="8" defaultRowHeight="14.25" customHeight="1"/>
  <cols>
    <col min="1" max="1" width="21.125" customWidth="1"/>
    <col min="2" max="2" width="35.25" customWidth="1"/>
    <col min="3" max="19" width="16.125" customWidth="1"/>
  </cols>
  <sheetData>
    <row r="1" spans="1:19" ht="12" customHeight="1">
      <c r="A1" s="14"/>
      <c r="J1" s="98"/>
      <c r="R1" s="117" t="s">
        <v>27</v>
      </c>
      <c r="S1" s="118"/>
    </row>
    <row r="2" spans="1:19" ht="36" customHeight="1">
      <c r="A2" s="119" t="s">
        <v>28</v>
      </c>
      <c r="B2" s="120"/>
      <c r="C2" s="120"/>
      <c r="D2" s="120"/>
      <c r="E2" s="120"/>
      <c r="F2" s="120"/>
      <c r="G2" s="120"/>
      <c r="H2" s="120"/>
      <c r="I2" s="120"/>
      <c r="J2" s="121"/>
      <c r="K2" s="120"/>
      <c r="L2" s="120"/>
      <c r="M2" s="120"/>
      <c r="N2" s="120"/>
      <c r="O2" s="120"/>
      <c r="P2" s="120"/>
      <c r="Q2" s="120"/>
      <c r="R2" s="120"/>
      <c r="S2" s="120"/>
    </row>
    <row r="3" spans="1:19" ht="20.25" customHeight="1">
      <c r="A3" s="111" t="str">
        <f>"单位名称："&amp;"云南省人民政府国有资产监督管理委员会"</f>
        <v>单位名称：云南省人民政府国有资产监督管理委员会</v>
      </c>
      <c r="B3" s="122"/>
      <c r="C3" s="122"/>
      <c r="D3" s="122"/>
      <c r="E3" s="4"/>
      <c r="F3" s="4"/>
      <c r="G3" s="4"/>
      <c r="H3" s="4"/>
      <c r="I3" s="4"/>
      <c r="J3" s="99"/>
      <c r="K3" s="4"/>
      <c r="L3" s="4"/>
      <c r="M3" s="4"/>
      <c r="N3" s="5"/>
      <c r="O3" s="5"/>
      <c r="P3" s="5"/>
      <c r="Q3" s="5"/>
      <c r="R3" s="123" t="s">
        <v>2</v>
      </c>
      <c r="S3" s="123" t="s">
        <v>2</v>
      </c>
    </row>
    <row r="4" spans="1:19" ht="18.75" customHeight="1">
      <c r="A4" s="131" t="s">
        <v>29</v>
      </c>
      <c r="B4" s="134" t="s">
        <v>30</v>
      </c>
      <c r="C4" s="134" t="s">
        <v>31</v>
      </c>
      <c r="D4" s="124" t="s">
        <v>32</v>
      </c>
      <c r="E4" s="125"/>
      <c r="F4" s="125"/>
      <c r="G4" s="125"/>
      <c r="H4" s="125"/>
      <c r="I4" s="125"/>
      <c r="J4" s="126"/>
      <c r="K4" s="125"/>
      <c r="L4" s="125"/>
      <c r="M4" s="125"/>
      <c r="N4" s="127"/>
      <c r="O4" s="127" t="s">
        <v>20</v>
      </c>
      <c r="P4" s="127"/>
      <c r="Q4" s="127"/>
      <c r="R4" s="127"/>
      <c r="S4" s="127"/>
    </row>
    <row r="5" spans="1:19" ht="18" customHeight="1">
      <c r="A5" s="132"/>
      <c r="B5" s="135"/>
      <c r="C5" s="135"/>
      <c r="D5" s="135" t="s">
        <v>33</v>
      </c>
      <c r="E5" s="135" t="s">
        <v>34</v>
      </c>
      <c r="F5" s="135" t="s">
        <v>35</v>
      </c>
      <c r="G5" s="135" t="s">
        <v>36</v>
      </c>
      <c r="H5" s="135" t="s">
        <v>37</v>
      </c>
      <c r="I5" s="128" t="s">
        <v>38</v>
      </c>
      <c r="J5" s="129"/>
      <c r="K5" s="128" t="s">
        <v>39</v>
      </c>
      <c r="L5" s="128" t="s">
        <v>40</v>
      </c>
      <c r="M5" s="128" t="s">
        <v>41</v>
      </c>
      <c r="N5" s="130" t="s">
        <v>42</v>
      </c>
      <c r="O5" s="137" t="s">
        <v>33</v>
      </c>
      <c r="P5" s="137" t="s">
        <v>34</v>
      </c>
      <c r="Q5" s="137" t="s">
        <v>35</v>
      </c>
      <c r="R5" s="137" t="s">
        <v>36</v>
      </c>
      <c r="S5" s="137" t="s">
        <v>43</v>
      </c>
    </row>
    <row r="6" spans="1:19" ht="29.25" customHeight="1">
      <c r="A6" s="133"/>
      <c r="B6" s="136"/>
      <c r="C6" s="136"/>
      <c r="D6" s="136"/>
      <c r="E6" s="136"/>
      <c r="F6" s="136"/>
      <c r="G6" s="136"/>
      <c r="H6" s="136"/>
      <c r="I6" s="100" t="s">
        <v>33</v>
      </c>
      <c r="J6" s="100" t="s">
        <v>44</v>
      </c>
      <c r="K6" s="100" t="s">
        <v>39</v>
      </c>
      <c r="L6" s="100" t="s">
        <v>40</v>
      </c>
      <c r="M6" s="100" t="s">
        <v>41</v>
      </c>
      <c r="N6" s="100" t="s">
        <v>42</v>
      </c>
      <c r="O6" s="138"/>
      <c r="P6" s="138"/>
      <c r="Q6" s="138"/>
      <c r="R6" s="138"/>
      <c r="S6" s="138"/>
    </row>
    <row r="7" spans="1:19" ht="16.5" customHeight="1">
      <c r="A7" s="84">
        <v>1</v>
      </c>
      <c r="B7" s="11">
        <v>2</v>
      </c>
      <c r="C7" s="11">
        <v>3</v>
      </c>
      <c r="D7" s="11">
        <v>4</v>
      </c>
      <c r="E7" s="84">
        <v>5</v>
      </c>
      <c r="F7" s="11">
        <v>6</v>
      </c>
      <c r="G7" s="11">
        <v>7</v>
      </c>
      <c r="H7" s="84">
        <v>8</v>
      </c>
      <c r="I7" s="11">
        <v>9</v>
      </c>
      <c r="J7" s="19">
        <v>10</v>
      </c>
      <c r="K7" s="19">
        <v>11</v>
      </c>
      <c r="L7" s="101">
        <v>12</v>
      </c>
      <c r="M7" s="19">
        <v>13</v>
      </c>
      <c r="N7" s="19">
        <v>14</v>
      </c>
      <c r="O7" s="19">
        <v>15</v>
      </c>
      <c r="P7" s="19">
        <v>16</v>
      </c>
      <c r="Q7" s="19">
        <v>17</v>
      </c>
      <c r="R7" s="19">
        <v>18</v>
      </c>
      <c r="S7" s="19">
        <v>19</v>
      </c>
    </row>
    <row r="8" spans="1:19" ht="31.35" customHeight="1">
      <c r="A8" s="17" t="s">
        <v>45</v>
      </c>
      <c r="B8" s="17" t="s">
        <v>46</v>
      </c>
      <c r="C8" s="14">
        <v>683039746.38999999</v>
      </c>
      <c r="D8" s="77">
        <v>683039746.38999999</v>
      </c>
      <c r="E8" s="57">
        <v>32389746.390000001</v>
      </c>
      <c r="F8" s="57"/>
      <c r="G8" s="57">
        <v>650650000</v>
      </c>
      <c r="H8" s="57"/>
      <c r="I8" s="57"/>
      <c r="J8" s="57"/>
      <c r="K8" s="57"/>
      <c r="L8" s="57"/>
      <c r="M8" s="57"/>
      <c r="N8" s="57"/>
      <c r="O8" s="57"/>
      <c r="P8" s="57"/>
      <c r="Q8" s="57"/>
      <c r="R8" s="57"/>
      <c r="S8" s="57"/>
    </row>
    <row r="9" spans="1:19" ht="31.35" customHeight="1">
      <c r="A9" s="82" t="s">
        <v>47</v>
      </c>
      <c r="B9" s="82" t="s">
        <v>48</v>
      </c>
      <c r="C9" s="14">
        <v>624030000</v>
      </c>
      <c r="D9" s="77">
        <v>624030000</v>
      </c>
      <c r="E9" s="57"/>
      <c r="F9" s="57"/>
      <c r="G9" s="57">
        <v>624030000</v>
      </c>
      <c r="H9" s="57"/>
      <c r="I9" s="57"/>
      <c r="J9" s="57"/>
      <c r="K9" s="57"/>
      <c r="L9" s="57"/>
      <c r="M9" s="57"/>
      <c r="N9" s="57"/>
      <c r="O9" s="57"/>
      <c r="P9" s="57"/>
      <c r="Q9" s="57"/>
      <c r="R9" s="57"/>
      <c r="S9" s="57"/>
    </row>
    <row r="10" spans="1:19" ht="31.35" customHeight="1">
      <c r="A10" s="82" t="s">
        <v>49</v>
      </c>
      <c r="B10" s="82" t="s">
        <v>46</v>
      </c>
      <c r="C10" s="14">
        <v>59009746.390000001</v>
      </c>
      <c r="D10" s="77">
        <v>59009746.390000001</v>
      </c>
      <c r="E10" s="57">
        <v>32389746.390000001</v>
      </c>
      <c r="F10" s="57"/>
      <c r="G10" s="57">
        <v>26620000</v>
      </c>
      <c r="H10" s="57"/>
      <c r="I10" s="57"/>
      <c r="J10" s="57"/>
      <c r="K10" s="57"/>
      <c r="L10" s="57"/>
      <c r="M10" s="57"/>
      <c r="N10" s="57"/>
      <c r="O10" s="57"/>
      <c r="P10" s="57"/>
      <c r="Q10" s="57"/>
      <c r="R10" s="57"/>
      <c r="S10" s="57"/>
    </row>
    <row r="11" spans="1:19" ht="24.95" customHeight="1">
      <c r="A11" s="96" t="s">
        <v>31</v>
      </c>
      <c r="B11" s="97"/>
      <c r="C11" s="77">
        <v>683039746.38999999</v>
      </c>
      <c r="D11" s="77">
        <v>683039746.38999999</v>
      </c>
      <c r="E11" s="57">
        <v>32389746.390000001</v>
      </c>
      <c r="F11" s="57"/>
      <c r="G11" s="57">
        <v>650650000</v>
      </c>
      <c r="H11" s="57"/>
      <c r="I11" s="57"/>
      <c r="J11" s="57"/>
      <c r="K11" s="57"/>
      <c r="L11" s="57"/>
      <c r="M11" s="57"/>
      <c r="N11" s="57"/>
      <c r="O11" s="57"/>
      <c r="P11" s="57"/>
      <c r="Q11" s="57"/>
      <c r="R11" s="57"/>
      <c r="S11" s="57"/>
    </row>
  </sheetData>
  <mergeCells count="20">
    <mergeCell ref="O5:O6"/>
    <mergeCell ref="P5:P6"/>
    <mergeCell ref="Q5:Q6"/>
    <mergeCell ref="R5:R6"/>
    <mergeCell ref="S5:S6"/>
    <mergeCell ref="I5:N5"/>
    <mergeCell ref="A4:A6"/>
    <mergeCell ref="B4:B6"/>
    <mergeCell ref="C4:C6"/>
    <mergeCell ref="D5:D6"/>
    <mergeCell ref="E5:E6"/>
    <mergeCell ref="F5:F6"/>
    <mergeCell ref="G5:G6"/>
    <mergeCell ref="H5:H6"/>
    <mergeCell ref="R1:S1"/>
    <mergeCell ref="A2:S2"/>
    <mergeCell ref="A3:D3"/>
    <mergeCell ref="R3:S3"/>
    <mergeCell ref="D4:N4"/>
    <mergeCell ref="O4:S4"/>
  </mergeCells>
  <phoneticPr fontId="22" type="noConversion"/>
  <pageMargins left="0.75" right="0.75" top="1" bottom="1" header="0.5" footer="0.5"/>
  <pageSetup paperSize="9" scale="40"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O31"/>
  <sheetViews>
    <sheetView showZeros="0" workbookViewId="0">
      <selection activeCell="H29" sqref="H29"/>
    </sheetView>
  </sheetViews>
  <sheetFormatPr defaultColWidth="9.125" defaultRowHeight="14.25" customHeight="1"/>
  <cols>
    <col min="1" max="1" width="14.25" customWidth="1"/>
    <col min="2" max="2" width="32.625" customWidth="1"/>
    <col min="3" max="6" width="18.875" customWidth="1"/>
    <col min="7" max="7" width="21.25" customWidth="1"/>
    <col min="8" max="9" width="18.875" customWidth="1"/>
    <col min="10" max="10" width="17.875" customWidth="1"/>
    <col min="11" max="15" width="18.875" customWidth="1"/>
  </cols>
  <sheetData>
    <row r="1" spans="1:15" ht="15.75" customHeight="1">
      <c r="O1" s="37" t="s">
        <v>50</v>
      </c>
    </row>
    <row r="2" spans="1:15" ht="28.5" customHeight="1">
      <c r="A2" s="120" t="s">
        <v>51</v>
      </c>
      <c r="B2" s="120"/>
      <c r="C2" s="120"/>
      <c r="D2" s="120"/>
      <c r="E2" s="120"/>
      <c r="F2" s="120"/>
      <c r="G2" s="120"/>
      <c r="H2" s="120"/>
      <c r="I2" s="120"/>
      <c r="J2" s="120"/>
      <c r="K2" s="120"/>
      <c r="L2" s="120"/>
      <c r="M2" s="120"/>
      <c r="N2" s="120"/>
      <c r="O2" s="120"/>
    </row>
    <row r="3" spans="1:15" ht="30" customHeight="1">
      <c r="A3" s="139" t="str">
        <f>"单位名称："&amp;"云南省人民政府国有资产监督管理委员会"</f>
        <v>单位名称：云南省人民政府国有资产监督管理委员会</v>
      </c>
      <c r="B3" s="140"/>
      <c r="C3" s="141"/>
      <c r="D3" s="141"/>
      <c r="E3" s="141"/>
      <c r="F3" s="141"/>
      <c r="G3" s="122"/>
      <c r="H3" s="141"/>
      <c r="I3" s="141"/>
      <c r="J3" s="122"/>
      <c r="K3" s="141"/>
      <c r="L3" s="141"/>
      <c r="M3" s="4"/>
      <c r="N3" s="4"/>
      <c r="O3" s="66" t="s">
        <v>2</v>
      </c>
    </row>
    <row r="4" spans="1:15" ht="18.75" customHeight="1">
      <c r="A4" s="147" t="s">
        <v>52</v>
      </c>
      <c r="B4" s="147" t="s">
        <v>53</v>
      </c>
      <c r="C4" s="115" t="s">
        <v>31</v>
      </c>
      <c r="D4" s="142" t="s">
        <v>34</v>
      </c>
      <c r="E4" s="142"/>
      <c r="F4" s="142"/>
      <c r="G4" s="148" t="s">
        <v>35</v>
      </c>
      <c r="H4" s="147" t="s">
        <v>36</v>
      </c>
      <c r="I4" s="147" t="s">
        <v>54</v>
      </c>
      <c r="J4" s="113" t="s">
        <v>55</v>
      </c>
      <c r="K4" s="143" t="s">
        <v>56</v>
      </c>
      <c r="L4" s="143" t="s">
        <v>57</v>
      </c>
      <c r="M4" s="143" t="s">
        <v>58</v>
      </c>
      <c r="N4" s="143" t="s">
        <v>59</v>
      </c>
      <c r="O4" s="144" t="s">
        <v>60</v>
      </c>
    </row>
    <row r="5" spans="1:15" ht="30" customHeight="1">
      <c r="A5" s="116"/>
      <c r="B5" s="116"/>
      <c r="C5" s="116"/>
      <c r="D5" s="42" t="s">
        <v>33</v>
      </c>
      <c r="E5" s="42" t="s">
        <v>61</v>
      </c>
      <c r="F5" s="42" t="s">
        <v>62</v>
      </c>
      <c r="G5" s="116"/>
      <c r="H5" s="116"/>
      <c r="I5" s="116"/>
      <c r="J5" s="42" t="s">
        <v>33</v>
      </c>
      <c r="K5" s="56" t="s">
        <v>56</v>
      </c>
      <c r="L5" s="56" t="s">
        <v>57</v>
      </c>
      <c r="M5" s="56" t="s">
        <v>58</v>
      </c>
      <c r="N5" s="56" t="s">
        <v>59</v>
      </c>
      <c r="O5" s="56" t="s">
        <v>60</v>
      </c>
    </row>
    <row r="6" spans="1:15" ht="16.5" customHeight="1">
      <c r="A6" s="42">
        <v>1</v>
      </c>
      <c r="B6" s="42">
        <v>2</v>
      </c>
      <c r="C6" s="42">
        <v>3</v>
      </c>
      <c r="D6" s="42">
        <v>4</v>
      </c>
      <c r="E6" s="42">
        <v>5</v>
      </c>
      <c r="F6" s="42">
        <v>6</v>
      </c>
      <c r="G6" s="42">
        <v>7</v>
      </c>
      <c r="H6" s="30">
        <v>8</v>
      </c>
      <c r="I6" s="30">
        <v>9</v>
      </c>
      <c r="J6" s="30">
        <v>10</v>
      </c>
      <c r="K6" s="30">
        <v>11</v>
      </c>
      <c r="L6" s="30">
        <v>12</v>
      </c>
      <c r="M6" s="30">
        <v>13</v>
      </c>
      <c r="N6" s="30">
        <v>14</v>
      </c>
      <c r="O6" s="42">
        <v>15</v>
      </c>
    </row>
    <row r="7" spans="1:15" ht="20.25" customHeight="1">
      <c r="A7" s="17" t="s">
        <v>63</v>
      </c>
      <c r="B7" s="17" t="s">
        <v>64</v>
      </c>
      <c r="C7" s="77">
        <v>2275636.7599999998</v>
      </c>
      <c r="D7" s="77">
        <v>2275636.7599999998</v>
      </c>
      <c r="E7" s="77">
        <v>2275636.7599999998</v>
      </c>
      <c r="F7" s="77"/>
      <c r="G7" s="57"/>
      <c r="H7" s="77"/>
      <c r="I7" s="77"/>
      <c r="J7" s="77"/>
      <c r="K7" s="77"/>
      <c r="L7" s="77"/>
      <c r="M7" s="57"/>
      <c r="N7" s="77"/>
      <c r="O7" s="77"/>
    </row>
    <row r="8" spans="1:15" ht="20.25" customHeight="1">
      <c r="A8" s="82" t="s">
        <v>65</v>
      </c>
      <c r="B8" s="82" t="s">
        <v>66</v>
      </c>
      <c r="C8" s="77">
        <v>2248250.88</v>
      </c>
      <c r="D8" s="77">
        <v>2248250.88</v>
      </c>
      <c r="E8" s="77">
        <v>2248250.88</v>
      </c>
      <c r="F8" s="77"/>
      <c r="G8" s="57"/>
      <c r="H8" s="77"/>
      <c r="I8" s="77"/>
      <c r="J8" s="77"/>
      <c r="K8" s="77"/>
      <c r="L8" s="77"/>
      <c r="M8" s="57"/>
      <c r="N8" s="77"/>
      <c r="O8" s="77"/>
    </row>
    <row r="9" spans="1:15" ht="20.25" customHeight="1">
      <c r="A9" s="83" t="s">
        <v>67</v>
      </c>
      <c r="B9" s="83" t="s">
        <v>68</v>
      </c>
      <c r="C9" s="77">
        <v>34560</v>
      </c>
      <c r="D9" s="77">
        <v>34560</v>
      </c>
      <c r="E9" s="77">
        <v>34560</v>
      </c>
      <c r="F9" s="77"/>
      <c r="G9" s="57"/>
      <c r="H9" s="77"/>
      <c r="I9" s="77"/>
      <c r="J9" s="77"/>
      <c r="K9" s="77"/>
      <c r="L9" s="77"/>
      <c r="M9" s="57"/>
      <c r="N9" s="77"/>
      <c r="O9" s="77"/>
    </row>
    <row r="10" spans="1:15" ht="20.25" customHeight="1">
      <c r="A10" s="83" t="s">
        <v>69</v>
      </c>
      <c r="B10" s="83" t="s">
        <v>70</v>
      </c>
      <c r="C10" s="77">
        <v>2213690.88</v>
      </c>
      <c r="D10" s="77">
        <v>2213690.88</v>
      </c>
      <c r="E10" s="77">
        <v>2213690.88</v>
      </c>
      <c r="F10" s="77"/>
      <c r="G10" s="57"/>
      <c r="H10" s="77"/>
      <c r="I10" s="77"/>
      <c r="J10" s="77"/>
      <c r="K10" s="77"/>
      <c r="L10" s="77"/>
      <c r="M10" s="57"/>
      <c r="N10" s="77"/>
      <c r="O10" s="77"/>
    </row>
    <row r="11" spans="1:15" ht="20.25" customHeight="1">
      <c r="A11" s="82" t="s">
        <v>71</v>
      </c>
      <c r="B11" s="82" t="s">
        <v>72</v>
      </c>
      <c r="C11" s="77">
        <v>27385.88</v>
      </c>
      <c r="D11" s="77">
        <v>27385.88</v>
      </c>
      <c r="E11" s="77">
        <v>27385.88</v>
      </c>
      <c r="F11" s="77"/>
      <c r="G11" s="57"/>
      <c r="H11" s="77"/>
      <c r="I11" s="77"/>
      <c r="J11" s="77"/>
      <c r="K11" s="77"/>
      <c r="L11" s="77"/>
      <c r="M11" s="57"/>
      <c r="N11" s="77"/>
      <c r="O11" s="77"/>
    </row>
    <row r="12" spans="1:15" ht="20.25" customHeight="1">
      <c r="A12" s="83" t="s">
        <v>73</v>
      </c>
      <c r="B12" s="83" t="s">
        <v>72</v>
      </c>
      <c r="C12" s="77">
        <v>27385.88</v>
      </c>
      <c r="D12" s="77">
        <v>27385.88</v>
      </c>
      <c r="E12" s="77">
        <v>27385.88</v>
      </c>
      <c r="F12" s="77"/>
      <c r="G12" s="57"/>
      <c r="H12" s="77"/>
      <c r="I12" s="77"/>
      <c r="J12" s="77"/>
      <c r="K12" s="77"/>
      <c r="L12" s="77"/>
      <c r="M12" s="57"/>
      <c r="N12" s="77"/>
      <c r="O12" s="77"/>
    </row>
    <row r="13" spans="1:15" ht="20.25" customHeight="1">
      <c r="A13" s="17" t="s">
        <v>74</v>
      </c>
      <c r="B13" s="17" t="s">
        <v>75</v>
      </c>
      <c r="C13" s="77">
        <v>2472472.64</v>
      </c>
      <c r="D13" s="77">
        <v>2472472.64</v>
      </c>
      <c r="E13" s="77">
        <v>2472472.64</v>
      </c>
      <c r="F13" s="77"/>
      <c r="G13" s="57"/>
      <c r="H13" s="77"/>
      <c r="I13" s="77"/>
      <c r="J13" s="77"/>
      <c r="K13" s="77"/>
      <c r="L13" s="77"/>
      <c r="M13" s="57"/>
      <c r="N13" s="77"/>
      <c r="O13" s="77"/>
    </row>
    <row r="14" spans="1:15" ht="20.25" customHeight="1">
      <c r="A14" s="82" t="s">
        <v>76</v>
      </c>
      <c r="B14" s="82" t="s">
        <v>77</v>
      </c>
      <c r="C14" s="77">
        <v>2472472.64</v>
      </c>
      <c r="D14" s="77">
        <v>2472472.64</v>
      </c>
      <c r="E14" s="77">
        <v>2472472.64</v>
      </c>
      <c r="F14" s="77"/>
      <c r="G14" s="57"/>
      <c r="H14" s="77"/>
      <c r="I14" s="77"/>
      <c r="J14" s="77"/>
      <c r="K14" s="77"/>
      <c r="L14" s="77"/>
      <c r="M14" s="57"/>
      <c r="N14" s="77"/>
      <c r="O14" s="77"/>
    </row>
    <row r="15" spans="1:15" ht="20.25" customHeight="1">
      <c r="A15" s="83" t="s">
        <v>78</v>
      </c>
      <c r="B15" s="83" t="s">
        <v>79</v>
      </c>
      <c r="C15" s="77">
        <v>1494241.34</v>
      </c>
      <c r="D15" s="77">
        <v>1494241.34</v>
      </c>
      <c r="E15" s="77">
        <v>1494241.34</v>
      </c>
      <c r="F15" s="77"/>
      <c r="G15" s="57"/>
      <c r="H15" s="77"/>
      <c r="I15" s="77"/>
      <c r="J15" s="77"/>
      <c r="K15" s="77"/>
      <c r="L15" s="77"/>
      <c r="M15" s="57"/>
      <c r="N15" s="77"/>
      <c r="O15" s="77"/>
    </row>
    <row r="16" spans="1:15" ht="20.25" customHeight="1">
      <c r="A16" s="83" t="s">
        <v>80</v>
      </c>
      <c r="B16" s="83" t="s">
        <v>81</v>
      </c>
      <c r="C16" s="77">
        <v>916221.3</v>
      </c>
      <c r="D16" s="77">
        <v>916221.3</v>
      </c>
      <c r="E16" s="77">
        <v>916221.3</v>
      </c>
      <c r="F16" s="77"/>
      <c r="G16" s="57"/>
      <c r="H16" s="77"/>
      <c r="I16" s="77"/>
      <c r="J16" s="77"/>
      <c r="K16" s="77"/>
      <c r="L16" s="77"/>
      <c r="M16" s="57"/>
      <c r="N16" s="77"/>
      <c r="O16" s="77"/>
    </row>
    <row r="17" spans="1:15" ht="20.25" customHeight="1">
      <c r="A17" s="83" t="s">
        <v>82</v>
      </c>
      <c r="B17" s="83" t="s">
        <v>83</v>
      </c>
      <c r="C17" s="77">
        <v>62010</v>
      </c>
      <c r="D17" s="77">
        <v>62010</v>
      </c>
      <c r="E17" s="77">
        <v>62010</v>
      </c>
      <c r="F17" s="77"/>
      <c r="G17" s="57"/>
      <c r="H17" s="77"/>
      <c r="I17" s="77"/>
      <c r="J17" s="77"/>
      <c r="K17" s="77"/>
      <c r="L17" s="77"/>
      <c r="M17" s="57"/>
      <c r="N17" s="77"/>
      <c r="O17" s="77"/>
    </row>
    <row r="18" spans="1:15" ht="20.25" customHeight="1">
      <c r="A18" s="17" t="s">
        <v>84</v>
      </c>
      <c r="B18" s="17" t="s">
        <v>85</v>
      </c>
      <c r="C18" s="77">
        <v>25892590.850000001</v>
      </c>
      <c r="D18" s="77">
        <v>25892590.850000001</v>
      </c>
      <c r="E18" s="77">
        <v>20939090.850000001</v>
      </c>
      <c r="F18" s="77">
        <v>4953500</v>
      </c>
      <c r="G18" s="57"/>
      <c r="H18" s="77"/>
      <c r="I18" s="77"/>
      <c r="J18" s="77"/>
      <c r="K18" s="77"/>
      <c r="L18" s="77"/>
      <c r="M18" s="57"/>
      <c r="N18" s="77"/>
      <c r="O18" s="77"/>
    </row>
    <row r="19" spans="1:15" ht="20.25" customHeight="1">
      <c r="A19" s="82" t="s">
        <v>86</v>
      </c>
      <c r="B19" s="82" t="s">
        <v>87</v>
      </c>
      <c r="C19" s="77">
        <v>25892590.850000001</v>
      </c>
      <c r="D19" s="77">
        <v>25892590.850000001</v>
      </c>
      <c r="E19" s="77">
        <v>20939090.850000001</v>
      </c>
      <c r="F19" s="77">
        <v>4953500</v>
      </c>
      <c r="G19" s="57"/>
      <c r="H19" s="77"/>
      <c r="I19" s="77"/>
      <c r="J19" s="77"/>
      <c r="K19" s="77"/>
      <c r="L19" s="77"/>
      <c r="M19" s="57"/>
      <c r="N19" s="77"/>
      <c r="O19" s="77"/>
    </row>
    <row r="20" spans="1:15" ht="20.25" customHeight="1">
      <c r="A20" s="83" t="s">
        <v>88</v>
      </c>
      <c r="B20" s="83" t="s">
        <v>89</v>
      </c>
      <c r="C20" s="77">
        <v>21184490.850000001</v>
      </c>
      <c r="D20" s="77">
        <v>21184490.850000001</v>
      </c>
      <c r="E20" s="77">
        <v>20939090.850000001</v>
      </c>
      <c r="F20" s="77">
        <v>245400</v>
      </c>
      <c r="G20" s="57"/>
      <c r="H20" s="77"/>
      <c r="I20" s="77"/>
      <c r="J20" s="77"/>
      <c r="K20" s="77"/>
      <c r="L20" s="77"/>
      <c r="M20" s="57"/>
      <c r="N20" s="77"/>
      <c r="O20" s="77"/>
    </row>
    <row r="21" spans="1:15" ht="20.25" customHeight="1">
      <c r="A21" s="83" t="s">
        <v>90</v>
      </c>
      <c r="B21" s="83" t="s">
        <v>91</v>
      </c>
      <c r="C21" s="77">
        <v>3564600</v>
      </c>
      <c r="D21" s="77">
        <v>3564600</v>
      </c>
      <c r="E21" s="77"/>
      <c r="F21" s="77">
        <v>3564600</v>
      </c>
      <c r="G21" s="57"/>
      <c r="H21" s="77"/>
      <c r="I21" s="77"/>
      <c r="J21" s="77"/>
      <c r="K21" s="77"/>
      <c r="L21" s="77"/>
      <c r="M21" s="57"/>
      <c r="N21" s="77"/>
      <c r="O21" s="77"/>
    </row>
    <row r="22" spans="1:15" ht="20.25" customHeight="1">
      <c r="A22" s="83" t="s">
        <v>92</v>
      </c>
      <c r="B22" s="83" t="s">
        <v>93</v>
      </c>
      <c r="C22" s="77">
        <v>1143500</v>
      </c>
      <c r="D22" s="77">
        <v>1143500</v>
      </c>
      <c r="E22" s="77"/>
      <c r="F22" s="77">
        <v>1143500</v>
      </c>
      <c r="G22" s="57"/>
      <c r="H22" s="77"/>
      <c r="I22" s="77"/>
      <c r="J22" s="77"/>
      <c r="K22" s="77"/>
      <c r="L22" s="77"/>
      <c r="M22" s="57"/>
      <c r="N22" s="77"/>
      <c r="O22" s="77"/>
    </row>
    <row r="23" spans="1:15" ht="20.25" customHeight="1">
      <c r="A23" s="17" t="s">
        <v>94</v>
      </c>
      <c r="B23" s="17" t="s">
        <v>95</v>
      </c>
      <c r="C23" s="77">
        <v>1749046.14</v>
      </c>
      <c r="D23" s="77">
        <v>1749046.14</v>
      </c>
      <c r="E23" s="77">
        <v>1749046.14</v>
      </c>
      <c r="F23" s="77"/>
      <c r="G23" s="57"/>
      <c r="H23" s="77"/>
      <c r="I23" s="77"/>
      <c r="J23" s="77"/>
      <c r="K23" s="77"/>
      <c r="L23" s="77"/>
      <c r="M23" s="57"/>
      <c r="N23" s="77"/>
      <c r="O23" s="77"/>
    </row>
    <row r="24" spans="1:15" ht="20.25" customHeight="1">
      <c r="A24" s="82" t="s">
        <v>96</v>
      </c>
      <c r="B24" s="82" t="s">
        <v>97</v>
      </c>
      <c r="C24" s="77">
        <v>1749046.14</v>
      </c>
      <c r="D24" s="77">
        <v>1749046.14</v>
      </c>
      <c r="E24" s="77">
        <v>1749046.14</v>
      </c>
      <c r="F24" s="77"/>
      <c r="G24" s="57"/>
      <c r="H24" s="77"/>
      <c r="I24" s="77"/>
      <c r="J24" s="77"/>
      <c r="K24" s="77"/>
      <c r="L24" s="77"/>
      <c r="M24" s="57"/>
      <c r="N24" s="77"/>
      <c r="O24" s="77"/>
    </row>
    <row r="25" spans="1:15" ht="20.25" customHeight="1">
      <c r="A25" s="83" t="s">
        <v>98</v>
      </c>
      <c r="B25" s="83" t="s">
        <v>99</v>
      </c>
      <c r="C25" s="77">
        <v>1749046.14</v>
      </c>
      <c r="D25" s="77">
        <v>1749046.14</v>
      </c>
      <c r="E25" s="77">
        <v>1749046.14</v>
      </c>
      <c r="F25" s="77"/>
      <c r="G25" s="57"/>
      <c r="H25" s="77"/>
      <c r="I25" s="77"/>
      <c r="J25" s="77"/>
      <c r="K25" s="77"/>
      <c r="L25" s="77"/>
      <c r="M25" s="57"/>
      <c r="N25" s="77"/>
      <c r="O25" s="77"/>
    </row>
    <row r="26" spans="1:15" ht="20.25" customHeight="1">
      <c r="A26" s="17" t="s">
        <v>100</v>
      </c>
      <c r="B26" s="17" t="s">
        <v>101</v>
      </c>
      <c r="C26" s="77">
        <v>650650000</v>
      </c>
      <c r="D26" s="77"/>
      <c r="E26" s="77"/>
      <c r="F26" s="77"/>
      <c r="G26" s="57"/>
      <c r="H26" s="77">
        <v>650650000</v>
      </c>
      <c r="I26" s="77"/>
      <c r="J26" s="77"/>
      <c r="K26" s="77"/>
      <c r="L26" s="77"/>
      <c r="M26" s="57"/>
      <c r="N26" s="77"/>
      <c r="O26" s="77"/>
    </row>
    <row r="27" spans="1:15" ht="20.25" customHeight="1">
      <c r="A27" s="82" t="s">
        <v>102</v>
      </c>
      <c r="B27" s="82" t="s">
        <v>103</v>
      </c>
      <c r="C27" s="77">
        <v>624030000</v>
      </c>
      <c r="D27" s="77"/>
      <c r="E27" s="77"/>
      <c r="F27" s="77"/>
      <c r="G27" s="57"/>
      <c r="H27" s="77">
        <v>624030000</v>
      </c>
      <c r="I27" s="77"/>
      <c r="J27" s="77"/>
      <c r="K27" s="77"/>
      <c r="L27" s="77"/>
      <c r="M27" s="57"/>
      <c r="N27" s="77"/>
      <c r="O27" s="77"/>
    </row>
    <row r="28" spans="1:15" ht="20.25" customHeight="1">
      <c r="A28" s="83" t="s">
        <v>104</v>
      </c>
      <c r="B28" s="83" t="s">
        <v>105</v>
      </c>
      <c r="C28" s="77">
        <v>624030000</v>
      </c>
      <c r="D28" s="77"/>
      <c r="E28" s="77"/>
      <c r="F28" s="77"/>
      <c r="G28" s="57"/>
      <c r="H28" s="77">
        <v>624030000</v>
      </c>
      <c r="I28" s="77"/>
      <c r="J28" s="77"/>
      <c r="K28" s="77"/>
      <c r="L28" s="77"/>
      <c r="M28" s="57"/>
      <c r="N28" s="77"/>
      <c r="O28" s="77"/>
    </row>
    <row r="29" spans="1:15" ht="20.25" customHeight="1">
      <c r="A29" s="82" t="s">
        <v>106</v>
      </c>
      <c r="B29" s="82" t="s">
        <v>107</v>
      </c>
      <c r="C29" s="77">
        <v>26620000</v>
      </c>
      <c r="D29" s="77"/>
      <c r="E29" s="77"/>
      <c r="F29" s="77"/>
      <c r="G29" s="57"/>
      <c r="H29" s="77">
        <v>26620000</v>
      </c>
      <c r="I29" s="77"/>
      <c r="J29" s="77"/>
      <c r="K29" s="77"/>
      <c r="L29" s="77"/>
      <c r="M29" s="57"/>
      <c r="N29" s="77"/>
      <c r="O29" s="77"/>
    </row>
    <row r="30" spans="1:15" ht="20.25" customHeight="1">
      <c r="A30" s="83" t="s">
        <v>108</v>
      </c>
      <c r="B30" s="83" t="s">
        <v>107</v>
      </c>
      <c r="C30" s="77">
        <v>26620000</v>
      </c>
      <c r="D30" s="77"/>
      <c r="E30" s="77"/>
      <c r="F30" s="77"/>
      <c r="G30" s="57"/>
      <c r="H30" s="77">
        <v>26620000</v>
      </c>
      <c r="I30" s="77"/>
      <c r="J30" s="77"/>
      <c r="K30" s="77"/>
      <c r="L30" s="77"/>
      <c r="M30" s="57"/>
      <c r="N30" s="77"/>
      <c r="O30" s="77"/>
    </row>
    <row r="31" spans="1:15" ht="17.25" customHeight="1">
      <c r="A31" s="145" t="s">
        <v>109</v>
      </c>
      <c r="B31" s="146" t="s">
        <v>109</v>
      </c>
      <c r="C31" s="77">
        <v>683039746.38999999</v>
      </c>
      <c r="D31" s="77">
        <v>32389746.390000001</v>
      </c>
      <c r="E31" s="77">
        <v>27436246.390000001</v>
      </c>
      <c r="F31" s="77">
        <v>4953500</v>
      </c>
      <c r="G31" s="57"/>
      <c r="H31" s="77">
        <v>650650000</v>
      </c>
      <c r="I31" s="77"/>
      <c r="J31" s="77"/>
      <c r="K31" s="77"/>
      <c r="L31" s="77"/>
      <c r="M31" s="57"/>
      <c r="N31" s="77"/>
      <c r="O31" s="77"/>
    </row>
  </sheetData>
  <mergeCells count="11">
    <mergeCell ref="A2:O2"/>
    <mergeCell ref="A3:L3"/>
    <mergeCell ref="D4:F4"/>
    <mergeCell ref="J4:O4"/>
    <mergeCell ref="A31:B31"/>
    <mergeCell ref="A4:A5"/>
    <mergeCell ref="B4:B5"/>
    <mergeCell ref="C4:C5"/>
    <mergeCell ref="G4:G5"/>
    <mergeCell ref="H4:H5"/>
    <mergeCell ref="I4:I5"/>
  </mergeCells>
  <phoneticPr fontId="22" type="noConversion"/>
  <pageMargins left="0.75" right="0.75" top="1" bottom="1" header="0.5" footer="0.5"/>
  <pageSetup paperSize="9" scale="45"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16"/>
  <sheetViews>
    <sheetView showZeros="0" workbookViewId="0"/>
  </sheetViews>
  <sheetFormatPr defaultColWidth="9.125" defaultRowHeight="14.25" customHeight="1"/>
  <cols>
    <col min="1" max="1" width="49.25" customWidth="1"/>
    <col min="2" max="2" width="43.25" customWidth="1"/>
    <col min="3" max="3" width="48.625" customWidth="1"/>
    <col min="4" max="4" width="41.125" customWidth="1"/>
  </cols>
  <sheetData>
    <row r="1" spans="1:4" ht="14.25" customHeight="1">
      <c r="D1" s="63" t="s">
        <v>110</v>
      </c>
    </row>
    <row r="2" spans="1:4" ht="31.5" customHeight="1">
      <c r="A2" s="109" t="s">
        <v>111</v>
      </c>
      <c r="B2" s="149"/>
      <c r="C2" s="149"/>
      <c r="D2" s="149"/>
    </row>
    <row r="3" spans="1:4" ht="24" customHeight="1">
      <c r="A3" s="150" t="str">
        <f>"单位名称："&amp;"云南省人民政府国有资产监督管理委员会"</f>
        <v>单位名称：云南省人民政府国有资产监督管理委员会</v>
      </c>
      <c r="B3" s="112"/>
      <c r="C3" s="85"/>
      <c r="D3" s="64" t="s">
        <v>2</v>
      </c>
    </row>
    <row r="4" spans="1:4" ht="24.6" customHeight="1">
      <c r="A4" s="113" t="s">
        <v>3</v>
      </c>
      <c r="B4" s="114"/>
      <c r="C4" s="113" t="s">
        <v>4</v>
      </c>
      <c r="D4" s="114"/>
    </row>
    <row r="5" spans="1:4" ht="15.6" customHeight="1">
      <c r="A5" s="115" t="s">
        <v>5</v>
      </c>
      <c r="B5" s="151" t="s">
        <v>6</v>
      </c>
      <c r="C5" s="115" t="s">
        <v>112</v>
      </c>
      <c r="D5" s="151" t="s">
        <v>6</v>
      </c>
    </row>
    <row r="6" spans="1:4" ht="14.1" customHeight="1">
      <c r="A6" s="116"/>
      <c r="B6" s="152"/>
      <c r="C6" s="116"/>
      <c r="D6" s="152"/>
    </row>
    <row r="7" spans="1:4" ht="29.1" customHeight="1">
      <c r="A7" s="86" t="s">
        <v>113</v>
      </c>
      <c r="B7" s="87">
        <v>683039746.38999999</v>
      </c>
      <c r="C7" s="88" t="s">
        <v>114</v>
      </c>
      <c r="D7" s="87">
        <v>683039746.38999999</v>
      </c>
    </row>
    <row r="8" spans="1:4" ht="29.1" customHeight="1">
      <c r="A8" s="89" t="s">
        <v>115</v>
      </c>
      <c r="B8" s="57">
        <v>32389746.390000001</v>
      </c>
      <c r="C8" s="15" t="str">
        <f>"（一）"&amp;"社会保障和就业支出"</f>
        <v>（一）社会保障和就业支出</v>
      </c>
      <c r="D8" s="57">
        <v>2275636.7599999998</v>
      </c>
    </row>
    <row r="9" spans="1:4" ht="29.1" customHeight="1">
      <c r="A9" s="89" t="s">
        <v>116</v>
      </c>
      <c r="B9" s="57"/>
      <c r="C9" s="15" t="str">
        <f>"（二）"&amp;"卫生健康支出"</f>
        <v>（二）卫生健康支出</v>
      </c>
      <c r="D9" s="57">
        <v>2472472.64</v>
      </c>
    </row>
    <row r="10" spans="1:4" ht="29.1" customHeight="1">
      <c r="A10" s="89" t="s">
        <v>117</v>
      </c>
      <c r="B10" s="57">
        <v>650650000</v>
      </c>
      <c r="C10" s="15" t="str">
        <f>"（三）"&amp;"资源勘探工业信息等支出"</f>
        <v>（三）资源勘探工业信息等支出</v>
      </c>
      <c r="D10" s="57">
        <v>25892590.850000001</v>
      </c>
    </row>
    <row r="11" spans="1:4" ht="29.1" customHeight="1">
      <c r="A11" s="90" t="s">
        <v>118</v>
      </c>
      <c r="B11" s="91"/>
      <c r="C11" s="15" t="str">
        <f>"（四）"&amp;"住房保障支出"</f>
        <v>（四）住房保障支出</v>
      </c>
      <c r="D11" s="57">
        <v>1749046.14</v>
      </c>
    </row>
    <row r="12" spans="1:4" ht="29.1" customHeight="1">
      <c r="A12" s="89" t="s">
        <v>115</v>
      </c>
      <c r="B12" s="77"/>
      <c r="C12" s="15" t="str">
        <f>"（五）"&amp;"国有资本经营预算支出"</f>
        <v>（五）国有资本经营预算支出</v>
      </c>
      <c r="D12" s="57">
        <v>650650000</v>
      </c>
    </row>
    <row r="13" spans="1:4" ht="29.1" customHeight="1">
      <c r="A13" s="92" t="s">
        <v>116</v>
      </c>
      <c r="B13" s="77"/>
      <c r="C13" s="93"/>
      <c r="D13" s="91"/>
    </row>
    <row r="14" spans="1:4" ht="29.1" customHeight="1">
      <c r="A14" s="92" t="s">
        <v>117</v>
      </c>
      <c r="B14" s="91"/>
      <c r="C14" s="93"/>
      <c r="D14" s="91"/>
    </row>
    <row r="15" spans="1:4" ht="29.1" customHeight="1">
      <c r="A15" s="94"/>
      <c r="B15" s="91"/>
      <c r="C15" s="95" t="s">
        <v>119</v>
      </c>
      <c r="D15" s="91"/>
    </row>
    <row r="16" spans="1:4" ht="29.1" customHeight="1">
      <c r="A16" s="94" t="s">
        <v>120</v>
      </c>
      <c r="B16" s="91">
        <v>683039746.38999999</v>
      </c>
      <c r="C16" s="93" t="s">
        <v>26</v>
      </c>
      <c r="D16" s="91">
        <v>683039746.38999999</v>
      </c>
    </row>
  </sheetData>
  <mergeCells count="8">
    <mergeCell ref="A2:D2"/>
    <mergeCell ref="A3:B3"/>
    <mergeCell ref="A4:B4"/>
    <mergeCell ref="C4:D4"/>
    <mergeCell ref="A5:A6"/>
    <mergeCell ref="B5:B6"/>
    <mergeCell ref="C5:C6"/>
    <mergeCell ref="D5:D6"/>
  </mergeCells>
  <phoneticPr fontId="22" type="noConversion"/>
  <pageMargins left="0.75" right="0.75" top="1" bottom="1" header="0.5" footer="0.5"/>
  <pageSetup paperSize="9" scale="72"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26"/>
  <sheetViews>
    <sheetView showZeros="0" workbookViewId="0">
      <selection activeCell="B9" sqref="B9"/>
    </sheetView>
  </sheetViews>
  <sheetFormatPr defaultColWidth="9.125" defaultRowHeight="14.25" customHeight="1"/>
  <cols>
    <col min="1" max="1" width="20.125" customWidth="1"/>
    <col min="2" max="2" width="37.25" customWidth="1"/>
    <col min="3" max="3" width="24.25" customWidth="1"/>
    <col min="4" max="6" width="25" customWidth="1"/>
    <col min="7" max="7" width="24.25" customWidth="1"/>
  </cols>
  <sheetData>
    <row r="1" spans="1:7" ht="29.25" customHeight="1">
      <c r="D1" s="70"/>
      <c r="F1" s="37"/>
      <c r="G1" s="37" t="s">
        <v>121</v>
      </c>
    </row>
    <row r="2" spans="1:7" ht="39" customHeight="1">
      <c r="A2" s="153" t="s">
        <v>122</v>
      </c>
      <c r="B2" s="153"/>
      <c r="C2" s="153"/>
      <c r="D2" s="153"/>
      <c r="E2" s="153"/>
      <c r="F2" s="153"/>
      <c r="G2" s="153"/>
    </row>
    <row r="3" spans="1:7" ht="21.95" customHeight="1">
      <c r="A3" s="150" t="str">
        <f>"单位名称："&amp;"云南省人民政府国有资产监督管理委员会"</f>
        <v>单位名称：云南省人民政府国有资产监督管理委员会</v>
      </c>
      <c r="B3" s="118"/>
      <c r="C3" s="118"/>
      <c r="D3" s="118"/>
      <c r="E3" s="118"/>
      <c r="F3" s="66"/>
      <c r="G3" s="66" t="s">
        <v>2</v>
      </c>
    </row>
    <row r="4" spans="1:7" ht="20.25" customHeight="1">
      <c r="A4" s="154" t="s">
        <v>123</v>
      </c>
      <c r="B4" s="155"/>
      <c r="C4" s="159" t="s">
        <v>31</v>
      </c>
      <c r="D4" s="156" t="s">
        <v>61</v>
      </c>
      <c r="E4" s="156"/>
      <c r="F4" s="114"/>
      <c r="G4" s="159" t="s">
        <v>62</v>
      </c>
    </row>
    <row r="5" spans="1:7" ht="20.25" customHeight="1">
      <c r="A5" s="79" t="s">
        <v>52</v>
      </c>
      <c r="B5" s="80" t="s">
        <v>53</v>
      </c>
      <c r="C5" s="160"/>
      <c r="D5" s="58" t="s">
        <v>33</v>
      </c>
      <c r="E5" s="58" t="s">
        <v>124</v>
      </c>
      <c r="F5" s="58" t="s">
        <v>125</v>
      </c>
      <c r="G5" s="160"/>
    </row>
    <row r="6" spans="1:7" ht="18" customHeight="1">
      <c r="A6" s="81" t="s">
        <v>126</v>
      </c>
      <c r="B6" s="81" t="s">
        <v>127</v>
      </c>
      <c r="C6" s="81" t="s">
        <v>128</v>
      </c>
      <c r="D6" s="42"/>
      <c r="E6" s="81" t="s">
        <v>129</v>
      </c>
      <c r="F6" s="81" t="s">
        <v>130</v>
      </c>
      <c r="G6" s="81" t="s">
        <v>131</v>
      </c>
    </row>
    <row r="7" spans="1:7" ht="20.100000000000001" customHeight="1">
      <c r="A7" s="17" t="s">
        <v>63</v>
      </c>
      <c r="B7" s="17" t="s">
        <v>64</v>
      </c>
      <c r="C7" s="14">
        <v>2275636.7599999998</v>
      </c>
      <c r="D7" s="14">
        <v>2275636.7599999998</v>
      </c>
      <c r="E7" s="14">
        <v>2241076.7599999998</v>
      </c>
      <c r="F7" s="14">
        <v>34560</v>
      </c>
      <c r="G7" s="14"/>
    </row>
    <row r="8" spans="1:7" ht="20.100000000000001" customHeight="1">
      <c r="A8" s="17" t="s">
        <v>65</v>
      </c>
      <c r="B8" s="82" t="s">
        <v>66</v>
      </c>
      <c r="C8" s="14">
        <v>2248250.88</v>
      </c>
      <c r="D8" s="14">
        <v>2248250.88</v>
      </c>
      <c r="E8" s="14">
        <v>2213690.88</v>
      </c>
      <c r="F8" s="14">
        <v>34560</v>
      </c>
      <c r="G8" s="14"/>
    </row>
    <row r="9" spans="1:7" ht="20.100000000000001" customHeight="1">
      <c r="A9" s="17" t="s">
        <v>67</v>
      </c>
      <c r="B9" s="83" t="s">
        <v>68</v>
      </c>
      <c r="C9" s="14">
        <v>34560</v>
      </c>
      <c r="D9" s="14">
        <v>34560</v>
      </c>
      <c r="E9" s="14"/>
      <c r="F9" s="14">
        <v>34560</v>
      </c>
      <c r="G9" s="14"/>
    </row>
    <row r="10" spans="1:7" ht="20.100000000000001" customHeight="1">
      <c r="A10" s="17" t="s">
        <v>69</v>
      </c>
      <c r="B10" s="83" t="s">
        <v>70</v>
      </c>
      <c r="C10" s="14">
        <v>2213690.88</v>
      </c>
      <c r="D10" s="14">
        <v>2213690.88</v>
      </c>
      <c r="E10" s="14">
        <v>2213690.88</v>
      </c>
      <c r="F10" s="14"/>
      <c r="G10" s="14"/>
    </row>
    <row r="11" spans="1:7" ht="20.100000000000001" customHeight="1">
      <c r="A11" s="17" t="s">
        <v>71</v>
      </c>
      <c r="B11" s="82" t="s">
        <v>72</v>
      </c>
      <c r="C11" s="14">
        <v>27385.88</v>
      </c>
      <c r="D11" s="14">
        <v>27385.88</v>
      </c>
      <c r="E11" s="14">
        <v>27385.88</v>
      </c>
      <c r="F11" s="14"/>
      <c r="G11" s="14"/>
    </row>
    <row r="12" spans="1:7" ht="20.100000000000001" customHeight="1">
      <c r="A12" s="17" t="s">
        <v>73</v>
      </c>
      <c r="B12" s="83" t="s">
        <v>72</v>
      </c>
      <c r="C12" s="14">
        <v>27385.88</v>
      </c>
      <c r="D12" s="14">
        <v>27385.88</v>
      </c>
      <c r="E12" s="14">
        <v>27385.88</v>
      </c>
      <c r="F12" s="14"/>
      <c r="G12" s="14"/>
    </row>
    <row r="13" spans="1:7" ht="20.100000000000001" customHeight="1">
      <c r="A13" s="17" t="s">
        <v>74</v>
      </c>
      <c r="B13" s="17" t="s">
        <v>75</v>
      </c>
      <c r="C13" s="14">
        <v>2472472.64</v>
      </c>
      <c r="D13" s="14">
        <v>2472472.64</v>
      </c>
      <c r="E13" s="14">
        <v>2472472.64</v>
      </c>
      <c r="F13" s="14"/>
      <c r="G13" s="14"/>
    </row>
    <row r="14" spans="1:7" ht="20.100000000000001" customHeight="1">
      <c r="A14" s="17" t="s">
        <v>76</v>
      </c>
      <c r="B14" s="82" t="s">
        <v>77</v>
      </c>
      <c r="C14" s="14">
        <v>2472472.64</v>
      </c>
      <c r="D14" s="14">
        <v>2472472.64</v>
      </c>
      <c r="E14" s="14">
        <v>2472472.64</v>
      </c>
      <c r="F14" s="14"/>
      <c r="G14" s="14"/>
    </row>
    <row r="15" spans="1:7" ht="20.100000000000001" customHeight="1">
      <c r="A15" s="17" t="s">
        <v>78</v>
      </c>
      <c r="B15" s="83" t="s">
        <v>79</v>
      </c>
      <c r="C15" s="14">
        <v>1494241.34</v>
      </c>
      <c r="D15" s="14">
        <v>1494241.34</v>
      </c>
      <c r="E15" s="14">
        <v>1494241.34</v>
      </c>
      <c r="F15" s="14"/>
      <c r="G15" s="14"/>
    </row>
    <row r="16" spans="1:7" ht="20.100000000000001" customHeight="1">
      <c r="A16" s="17" t="s">
        <v>80</v>
      </c>
      <c r="B16" s="83" t="s">
        <v>81</v>
      </c>
      <c r="C16" s="14">
        <v>916221.3</v>
      </c>
      <c r="D16" s="14">
        <v>916221.3</v>
      </c>
      <c r="E16" s="14">
        <v>916221.3</v>
      </c>
      <c r="F16" s="14"/>
      <c r="G16" s="14"/>
    </row>
    <row r="17" spans="1:7" ht="20.100000000000001" customHeight="1">
      <c r="A17" s="17" t="s">
        <v>82</v>
      </c>
      <c r="B17" s="83" t="s">
        <v>83</v>
      </c>
      <c r="C17" s="14">
        <v>62010</v>
      </c>
      <c r="D17" s="14">
        <v>62010</v>
      </c>
      <c r="E17" s="14">
        <v>62010</v>
      </c>
      <c r="F17" s="14"/>
      <c r="G17" s="14"/>
    </row>
    <row r="18" spans="1:7" ht="20.100000000000001" customHeight="1">
      <c r="A18" s="17" t="s">
        <v>84</v>
      </c>
      <c r="B18" s="17" t="s">
        <v>85</v>
      </c>
      <c r="C18" s="14">
        <v>25892590.850000001</v>
      </c>
      <c r="D18" s="14">
        <v>20939090.850000001</v>
      </c>
      <c r="E18" s="14">
        <v>15948757.199999999</v>
      </c>
      <c r="F18" s="14">
        <v>4990333.6500000004</v>
      </c>
      <c r="G18" s="14">
        <v>4953500</v>
      </c>
    </row>
    <row r="19" spans="1:7" ht="20.100000000000001" customHeight="1">
      <c r="A19" s="17" t="s">
        <v>86</v>
      </c>
      <c r="B19" s="82" t="s">
        <v>87</v>
      </c>
      <c r="C19" s="14">
        <v>25892590.850000001</v>
      </c>
      <c r="D19" s="14">
        <v>20939090.850000001</v>
      </c>
      <c r="E19" s="14">
        <v>15948757.199999999</v>
      </c>
      <c r="F19" s="14">
        <v>4990333.6500000004</v>
      </c>
      <c r="G19" s="14">
        <v>4953500</v>
      </c>
    </row>
    <row r="20" spans="1:7" ht="20.100000000000001" customHeight="1">
      <c r="A20" s="17" t="s">
        <v>88</v>
      </c>
      <c r="B20" s="83" t="s">
        <v>89</v>
      </c>
      <c r="C20" s="14">
        <v>21184490.850000001</v>
      </c>
      <c r="D20" s="14">
        <v>20939090.850000001</v>
      </c>
      <c r="E20" s="14">
        <v>15948757.199999999</v>
      </c>
      <c r="F20" s="14">
        <v>4990333.6500000004</v>
      </c>
      <c r="G20" s="14">
        <v>245400</v>
      </c>
    </row>
    <row r="21" spans="1:7" ht="20.100000000000001" customHeight="1">
      <c r="A21" s="17" t="s">
        <v>90</v>
      </c>
      <c r="B21" s="83" t="s">
        <v>91</v>
      </c>
      <c r="C21" s="14">
        <v>3564600</v>
      </c>
      <c r="D21" s="14"/>
      <c r="E21" s="14"/>
      <c r="F21" s="14"/>
      <c r="G21" s="14">
        <v>3564600</v>
      </c>
    </row>
    <row r="22" spans="1:7" ht="20.100000000000001" customHeight="1">
      <c r="A22" s="17" t="s">
        <v>92</v>
      </c>
      <c r="B22" s="83" t="s">
        <v>93</v>
      </c>
      <c r="C22" s="14">
        <v>1143500</v>
      </c>
      <c r="D22" s="14"/>
      <c r="E22" s="14"/>
      <c r="F22" s="14"/>
      <c r="G22" s="14">
        <v>1143500</v>
      </c>
    </row>
    <row r="23" spans="1:7" ht="20.100000000000001" customHeight="1">
      <c r="A23" s="17" t="s">
        <v>94</v>
      </c>
      <c r="B23" s="17" t="s">
        <v>95</v>
      </c>
      <c r="C23" s="14">
        <v>1749046.14</v>
      </c>
      <c r="D23" s="14">
        <v>1749046.14</v>
      </c>
      <c r="E23" s="14">
        <v>1749046.14</v>
      </c>
      <c r="F23" s="14"/>
      <c r="G23" s="14"/>
    </row>
    <row r="24" spans="1:7" ht="20.100000000000001" customHeight="1">
      <c r="A24" s="17" t="s">
        <v>96</v>
      </c>
      <c r="B24" s="82" t="s">
        <v>97</v>
      </c>
      <c r="C24" s="14">
        <v>1749046.14</v>
      </c>
      <c r="D24" s="14">
        <v>1749046.14</v>
      </c>
      <c r="E24" s="14">
        <v>1749046.14</v>
      </c>
      <c r="F24" s="14"/>
      <c r="G24" s="14"/>
    </row>
    <row r="25" spans="1:7" ht="20.100000000000001" customHeight="1">
      <c r="A25" s="17" t="s">
        <v>98</v>
      </c>
      <c r="B25" s="83" t="s">
        <v>99</v>
      </c>
      <c r="C25" s="14">
        <v>1749046.14</v>
      </c>
      <c r="D25" s="14">
        <v>1749046.14</v>
      </c>
      <c r="E25" s="14">
        <v>1749046.14</v>
      </c>
      <c r="F25" s="14"/>
      <c r="G25" s="14"/>
    </row>
    <row r="26" spans="1:7" ht="20.100000000000001" customHeight="1">
      <c r="A26" s="157" t="s">
        <v>109</v>
      </c>
      <c r="B26" s="158" t="s">
        <v>109</v>
      </c>
      <c r="C26" s="14">
        <v>32389746.390000001</v>
      </c>
      <c r="D26" s="14">
        <v>27436246.390000001</v>
      </c>
      <c r="E26" s="14">
        <v>22411352.739999998</v>
      </c>
      <c r="F26" s="14">
        <v>5024893.6500000004</v>
      </c>
      <c r="G26" s="14">
        <v>4953500</v>
      </c>
    </row>
  </sheetData>
  <mergeCells count="7">
    <mergeCell ref="A2:G2"/>
    <mergeCell ref="A3:E3"/>
    <mergeCell ref="A4:B4"/>
    <mergeCell ref="D4:F4"/>
    <mergeCell ref="A26:B26"/>
    <mergeCell ref="C4:C5"/>
    <mergeCell ref="G4:G5"/>
  </mergeCells>
  <phoneticPr fontId="22" type="noConversion"/>
  <pageMargins left="0.75" right="0.75" top="1" bottom="1" header="0.5" footer="0.5"/>
  <pageSetup paperSize="9" scale="73"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7"/>
  <sheetViews>
    <sheetView showZeros="0" workbookViewId="0">
      <selection activeCell="D19" sqref="D19"/>
    </sheetView>
  </sheetViews>
  <sheetFormatPr defaultColWidth="9.125" defaultRowHeight="14.25" customHeight="1"/>
  <cols>
    <col min="1" max="1" width="27.375" customWidth="1"/>
    <col min="2" max="6" width="31.125" customWidth="1"/>
  </cols>
  <sheetData>
    <row r="1" spans="1:6" ht="22.5" customHeight="1">
      <c r="A1" s="74"/>
      <c r="B1" s="74"/>
      <c r="C1" s="40"/>
      <c r="F1" s="39" t="s">
        <v>132</v>
      </c>
    </row>
    <row r="2" spans="1:6" ht="25.5" customHeight="1">
      <c r="A2" s="161" t="s">
        <v>133</v>
      </c>
      <c r="B2" s="161"/>
      <c r="C2" s="161"/>
      <c r="D2" s="161"/>
      <c r="E2" s="161"/>
      <c r="F2" s="161"/>
    </row>
    <row r="3" spans="1:6" ht="30.95" customHeight="1">
      <c r="A3" s="150" t="str">
        <f>"单位名称："&amp;"云南省人民政府国有资产监督管理委员会"</f>
        <v>单位名称：云南省人民政府国有资产监督管理委员会</v>
      </c>
      <c r="B3" s="162"/>
      <c r="C3" s="163"/>
      <c r="D3" s="118"/>
      <c r="F3" s="39" t="s">
        <v>134</v>
      </c>
    </row>
    <row r="4" spans="1:6" ht="19.5" customHeight="1">
      <c r="A4" s="147" t="s">
        <v>135</v>
      </c>
      <c r="B4" s="115" t="s">
        <v>136</v>
      </c>
      <c r="C4" s="113" t="s">
        <v>137</v>
      </c>
      <c r="D4" s="156"/>
      <c r="E4" s="114"/>
      <c r="F4" s="115" t="s">
        <v>138</v>
      </c>
    </row>
    <row r="5" spans="1:6" ht="19.5" customHeight="1">
      <c r="A5" s="152"/>
      <c r="B5" s="116"/>
      <c r="C5" s="42" t="s">
        <v>33</v>
      </c>
      <c r="D5" s="42" t="s">
        <v>139</v>
      </c>
      <c r="E5" s="42" t="s">
        <v>140</v>
      </c>
      <c r="F5" s="116"/>
    </row>
    <row r="6" spans="1:6" ht="18.75" customHeight="1">
      <c r="A6" s="75">
        <v>1</v>
      </c>
      <c r="B6" s="75">
        <v>2</v>
      </c>
      <c r="C6" s="76">
        <v>3</v>
      </c>
      <c r="D6" s="75">
        <v>4</v>
      </c>
      <c r="E6" s="75">
        <v>5</v>
      </c>
      <c r="F6" s="75">
        <v>6</v>
      </c>
    </row>
    <row r="7" spans="1:6" ht="29.1" customHeight="1">
      <c r="A7" s="77">
        <v>506094.44</v>
      </c>
      <c r="B7" s="77">
        <v>245400</v>
      </c>
      <c r="C7" s="78">
        <v>160694.44</v>
      </c>
      <c r="D7" s="77"/>
      <c r="E7" s="77">
        <v>160694.44</v>
      </c>
      <c r="F7" s="77">
        <v>100000</v>
      </c>
    </row>
  </sheetData>
  <mergeCells count="6">
    <mergeCell ref="A2:F2"/>
    <mergeCell ref="A3:D3"/>
    <mergeCell ref="C4:E4"/>
    <mergeCell ref="A4:A5"/>
    <mergeCell ref="B4:B5"/>
    <mergeCell ref="F4:F5"/>
  </mergeCells>
  <phoneticPr fontId="22" type="noConversion"/>
  <pageMargins left="0.75" right="0.75" top="1" bottom="1" header="0.5" footer="0.5"/>
  <pageSetup paperSize="9" scale="72"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W40"/>
  <sheetViews>
    <sheetView showZeros="0" workbookViewId="0"/>
  </sheetViews>
  <sheetFormatPr defaultColWidth="9.125" defaultRowHeight="14.25" customHeight="1"/>
  <cols>
    <col min="1" max="1" width="37.875" customWidth="1"/>
    <col min="2" max="3" width="23.875" customWidth="1"/>
    <col min="4" max="4" width="14.625" customWidth="1"/>
    <col min="5" max="5" width="18.5" customWidth="1"/>
    <col min="6" max="6" width="14.75" customWidth="1"/>
    <col min="7" max="7" width="18.875" customWidth="1"/>
    <col min="8" max="13" width="15.25" customWidth="1"/>
    <col min="14" max="16" width="14.75" customWidth="1"/>
    <col min="17" max="17" width="14.875" customWidth="1"/>
    <col min="18" max="23" width="15" customWidth="1"/>
  </cols>
  <sheetData>
    <row r="1" spans="1:23" ht="18" customHeight="1">
      <c r="D1" s="1"/>
      <c r="E1" s="1"/>
      <c r="F1" s="1"/>
      <c r="G1" s="1"/>
      <c r="U1" s="70"/>
      <c r="W1" s="37" t="s">
        <v>141</v>
      </c>
    </row>
    <row r="2" spans="1:23" ht="27.75" customHeight="1">
      <c r="A2" s="120" t="s">
        <v>142</v>
      </c>
      <c r="B2" s="120"/>
      <c r="C2" s="120"/>
      <c r="D2" s="120"/>
      <c r="E2" s="120"/>
      <c r="F2" s="120"/>
      <c r="G2" s="120"/>
      <c r="H2" s="120"/>
      <c r="I2" s="120"/>
      <c r="J2" s="120"/>
      <c r="K2" s="120"/>
      <c r="L2" s="120"/>
      <c r="M2" s="120"/>
      <c r="N2" s="120"/>
      <c r="O2" s="120"/>
      <c r="P2" s="120"/>
      <c r="Q2" s="120"/>
      <c r="R2" s="120"/>
      <c r="S2" s="120"/>
      <c r="T2" s="120"/>
      <c r="U2" s="120"/>
      <c r="V2" s="120"/>
      <c r="W2" s="120"/>
    </row>
    <row r="3" spans="1:23" ht="39" customHeight="1">
      <c r="A3" s="150" t="str">
        <f>"单位名称："&amp;"云南省人民政府国有资产监督管理委员会"</f>
        <v>单位名称：云南省人民政府国有资产监督管理委员会</v>
      </c>
      <c r="B3" s="164"/>
      <c r="C3" s="164"/>
      <c r="D3" s="164"/>
      <c r="E3" s="164"/>
      <c r="F3" s="164"/>
      <c r="G3" s="164"/>
      <c r="H3" s="4"/>
      <c r="I3" s="4"/>
      <c r="J3" s="4"/>
      <c r="K3" s="4"/>
      <c r="L3" s="4"/>
      <c r="M3" s="4"/>
      <c r="N3" s="4"/>
      <c r="O3" s="4"/>
      <c r="P3" s="4"/>
      <c r="Q3" s="4"/>
      <c r="U3" s="70"/>
      <c r="W3" s="66" t="s">
        <v>134</v>
      </c>
    </row>
    <row r="4" spans="1:23" ht="21.75" customHeight="1">
      <c r="A4" s="170" t="s">
        <v>143</v>
      </c>
      <c r="B4" s="170" t="s">
        <v>144</v>
      </c>
      <c r="C4" s="170" t="s">
        <v>145</v>
      </c>
      <c r="D4" s="147" t="s">
        <v>146</v>
      </c>
      <c r="E4" s="147" t="s">
        <v>147</v>
      </c>
      <c r="F4" s="147" t="s">
        <v>148</v>
      </c>
      <c r="G4" s="147" t="s">
        <v>149</v>
      </c>
      <c r="H4" s="142" t="s">
        <v>150</v>
      </c>
      <c r="I4" s="142"/>
      <c r="J4" s="142"/>
      <c r="K4" s="142"/>
      <c r="L4" s="165"/>
      <c r="M4" s="165"/>
      <c r="N4" s="165"/>
      <c r="O4" s="165"/>
      <c r="P4" s="165"/>
      <c r="Q4" s="166"/>
      <c r="R4" s="142"/>
      <c r="S4" s="142"/>
      <c r="T4" s="142"/>
      <c r="U4" s="142"/>
      <c r="V4" s="142"/>
      <c r="W4" s="142"/>
    </row>
    <row r="5" spans="1:23" ht="21.75" customHeight="1">
      <c r="A5" s="171"/>
      <c r="B5" s="171"/>
      <c r="C5" s="171"/>
      <c r="D5" s="173"/>
      <c r="E5" s="173"/>
      <c r="F5" s="173"/>
      <c r="G5" s="173"/>
      <c r="H5" s="142" t="s">
        <v>31</v>
      </c>
      <c r="I5" s="166" t="s">
        <v>34</v>
      </c>
      <c r="J5" s="166"/>
      <c r="K5" s="166"/>
      <c r="L5" s="165"/>
      <c r="M5" s="165"/>
      <c r="N5" s="165" t="s">
        <v>151</v>
      </c>
      <c r="O5" s="165"/>
      <c r="P5" s="165"/>
      <c r="Q5" s="166" t="s">
        <v>37</v>
      </c>
      <c r="R5" s="142" t="s">
        <v>55</v>
      </c>
      <c r="S5" s="166"/>
      <c r="T5" s="166"/>
      <c r="U5" s="166"/>
      <c r="V5" s="166"/>
      <c r="W5" s="166"/>
    </row>
    <row r="6" spans="1:23" ht="15" customHeight="1">
      <c r="A6" s="172"/>
      <c r="B6" s="172"/>
      <c r="C6" s="172"/>
      <c r="D6" s="152"/>
      <c r="E6" s="152"/>
      <c r="F6" s="152"/>
      <c r="G6" s="152"/>
      <c r="H6" s="142"/>
      <c r="I6" s="166" t="s">
        <v>152</v>
      </c>
      <c r="J6" s="166" t="s">
        <v>153</v>
      </c>
      <c r="K6" s="166" t="s">
        <v>154</v>
      </c>
      <c r="L6" s="174" t="s">
        <v>155</v>
      </c>
      <c r="M6" s="174" t="s">
        <v>156</v>
      </c>
      <c r="N6" s="174" t="s">
        <v>34</v>
      </c>
      <c r="O6" s="174" t="s">
        <v>35</v>
      </c>
      <c r="P6" s="174" t="s">
        <v>36</v>
      </c>
      <c r="Q6" s="166"/>
      <c r="R6" s="166" t="s">
        <v>33</v>
      </c>
      <c r="S6" s="166" t="s">
        <v>44</v>
      </c>
      <c r="T6" s="166" t="s">
        <v>157</v>
      </c>
      <c r="U6" s="166" t="s">
        <v>40</v>
      </c>
      <c r="V6" s="166" t="s">
        <v>41</v>
      </c>
      <c r="W6" s="166" t="s">
        <v>42</v>
      </c>
    </row>
    <row r="7" spans="1:23" ht="27.75" customHeight="1">
      <c r="A7" s="172"/>
      <c r="B7" s="172"/>
      <c r="C7" s="172"/>
      <c r="D7" s="152"/>
      <c r="E7" s="152"/>
      <c r="F7" s="152"/>
      <c r="G7" s="152"/>
      <c r="H7" s="142"/>
      <c r="I7" s="166"/>
      <c r="J7" s="166"/>
      <c r="K7" s="166"/>
      <c r="L7" s="174"/>
      <c r="M7" s="174"/>
      <c r="N7" s="174"/>
      <c r="O7" s="174"/>
      <c r="P7" s="174"/>
      <c r="Q7" s="166"/>
      <c r="R7" s="166"/>
      <c r="S7" s="166"/>
      <c r="T7" s="166"/>
      <c r="U7" s="166"/>
      <c r="V7" s="166"/>
      <c r="W7" s="166"/>
    </row>
    <row r="8" spans="1:23" ht="21" customHeight="1">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row>
    <row r="9" spans="1:23" ht="35.1" customHeight="1">
      <c r="A9" s="15" t="s">
        <v>46</v>
      </c>
      <c r="B9" s="68"/>
      <c r="C9" s="15"/>
      <c r="D9" s="15"/>
      <c r="E9" s="15"/>
      <c r="F9" s="15"/>
      <c r="G9" s="15"/>
      <c r="H9" s="14">
        <v>27436246.390000001</v>
      </c>
      <c r="I9" s="14">
        <v>27436246.390000001</v>
      </c>
      <c r="J9" s="14">
        <v>6315158.5</v>
      </c>
      <c r="K9" s="14"/>
      <c r="L9" s="14">
        <v>21121087.890000001</v>
      </c>
      <c r="M9" s="14"/>
      <c r="N9" s="14"/>
      <c r="O9" s="14"/>
      <c r="P9" s="14"/>
      <c r="Q9" s="14"/>
      <c r="R9" s="14"/>
      <c r="S9" s="14"/>
      <c r="T9" s="14"/>
      <c r="U9" s="14"/>
      <c r="V9" s="14"/>
      <c r="W9" s="14"/>
    </row>
    <row r="10" spans="1:23" ht="31.35" customHeight="1">
      <c r="A10" s="72" t="s">
        <v>46</v>
      </c>
      <c r="B10" s="68"/>
      <c r="C10" s="15"/>
      <c r="D10" s="15"/>
      <c r="E10" s="15"/>
      <c r="F10" s="15"/>
      <c r="G10" s="15"/>
      <c r="H10" s="14">
        <v>27436246.390000001</v>
      </c>
      <c r="I10" s="14">
        <v>27436246.390000001</v>
      </c>
      <c r="J10" s="14">
        <v>6315158.5</v>
      </c>
      <c r="K10" s="14"/>
      <c r="L10" s="14">
        <v>21121087.890000001</v>
      </c>
      <c r="M10" s="14"/>
      <c r="N10" s="14"/>
      <c r="O10" s="14"/>
      <c r="P10" s="14"/>
      <c r="Q10" s="14"/>
      <c r="R10" s="14"/>
      <c r="S10" s="14"/>
      <c r="T10" s="14"/>
      <c r="U10" s="14"/>
      <c r="V10" s="14"/>
      <c r="W10" s="14"/>
    </row>
    <row r="11" spans="1:23" ht="31.35" customHeight="1">
      <c r="A11" s="73" t="s">
        <v>46</v>
      </c>
      <c r="B11" s="68" t="s">
        <v>158</v>
      </c>
      <c r="C11" s="15" t="s">
        <v>159</v>
      </c>
      <c r="D11" s="15" t="s">
        <v>88</v>
      </c>
      <c r="E11" s="15" t="s">
        <v>89</v>
      </c>
      <c r="F11" s="15" t="s">
        <v>160</v>
      </c>
      <c r="G11" s="15" t="s">
        <v>161</v>
      </c>
      <c r="H11" s="14">
        <v>5427777.5999999996</v>
      </c>
      <c r="I11" s="14">
        <v>5427777.5999999996</v>
      </c>
      <c r="J11" s="14">
        <v>1356944.4</v>
      </c>
      <c r="K11" s="14"/>
      <c r="L11" s="14">
        <v>4070833.2</v>
      </c>
      <c r="M11" s="14"/>
      <c r="N11" s="14"/>
      <c r="O11" s="14"/>
      <c r="P11" s="14"/>
      <c r="Q11" s="14"/>
      <c r="R11" s="14"/>
      <c r="S11" s="14"/>
      <c r="T11" s="14"/>
      <c r="U11" s="14"/>
      <c r="V11" s="14"/>
      <c r="W11" s="14"/>
    </row>
    <row r="12" spans="1:23" ht="31.35" customHeight="1">
      <c r="A12" s="73" t="s">
        <v>46</v>
      </c>
      <c r="B12" s="68" t="s">
        <v>158</v>
      </c>
      <c r="C12" s="15" t="s">
        <v>159</v>
      </c>
      <c r="D12" s="15" t="s">
        <v>88</v>
      </c>
      <c r="E12" s="15" t="s">
        <v>89</v>
      </c>
      <c r="F12" s="15" t="s">
        <v>162</v>
      </c>
      <c r="G12" s="15" t="s">
        <v>163</v>
      </c>
      <c r="H12" s="14">
        <v>6826969.7999999998</v>
      </c>
      <c r="I12" s="14">
        <v>6826969.7999999998</v>
      </c>
      <c r="J12" s="14">
        <v>1706742.45</v>
      </c>
      <c r="K12" s="14"/>
      <c r="L12" s="14">
        <v>5120227.3499999996</v>
      </c>
      <c r="M12" s="14"/>
      <c r="N12" s="14"/>
      <c r="O12" s="14"/>
      <c r="P12" s="14"/>
      <c r="Q12" s="14"/>
      <c r="R12" s="14"/>
      <c r="S12" s="14"/>
      <c r="T12" s="14"/>
      <c r="U12" s="14"/>
      <c r="V12" s="14"/>
      <c r="W12" s="14"/>
    </row>
    <row r="13" spans="1:23" ht="31.35" customHeight="1">
      <c r="A13" s="73" t="s">
        <v>46</v>
      </c>
      <c r="B13" s="68" t="s">
        <v>158</v>
      </c>
      <c r="C13" s="15" t="s">
        <v>159</v>
      </c>
      <c r="D13" s="15" t="s">
        <v>88</v>
      </c>
      <c r="E13" s="15" t="s">
        <v>89</v>
      </c>
      <c r="F13" s="15" t="s">
        <v>164</v>
      </c>
      <c r="G13" s="15" t="s">
        <v>165</v>
      </c>
      <c r="H13" s="14">
        <v>487939.8</v>
      </c>
      <c r="I13" s="14">
        <v>487939.8</v>
      </c>
      <c r="J13" s="14">
        <v>121984.95</v>
      </c>
      <c r="K13" s="14"/>
      <c r="L13" s="14">
        <v>365954.85</v>
      </c>
      <c r="M13" s="14"/>
      <c r="N13" s="14"/>
      <c r="O13" s="14"/>
      <c r="P13" s="14"/>
      <c r="Q13" s="14"/>
      <c r="R13" s="14"/>
      <c r="S13" s="14"/>
      <c r="T13" s="14"/>
      <c r="U13" s="14"/>
      <c r="V13" s="14"/>
      <c r="W13" s="14"/>
    </row>
    <row r="14" spans="1:23" ht="31.35" customHeight="1">
      <c r="A14" s="73" t="s">
        <v>46</v>
      </c>
      <c r="B14" s="68" t="s">
        <v>166</v>
      </c>
      <c r="C14" s="15" t="s">
        <v>167</v>
      </c>
      <c r="D14" s="15" t="s">
        <v>69</v>
      </c>
      <c r="E14" s="15" t="s">
        <v>70</v>
      </c>
      <c r="F14" s="15" t="s">
        <v>168</v>
      </c>
      <c r="G14" s="15" t="s">
        <v>169</v>
      </c>
      <c r="H14" s="14">
        <v>2213690.88</v>
      </c>
      <c r="I14" s="14">
        <v>2213690.88</v>
      </c>
      <c r="J14" s="14">
        <v>553422.72</v>
      </c>
      <c r="K14" s="14"/>
      <c r="L14" s="14">
        <v>1660268.16</v>
      </c>
      <c r="M14" s="14"/>
      <c r="N14" s="14"/>
      <c r="O14" s="14"/>
      <c r="P14" s="14"/>
      <c r="Q14" s="14"/>
      <c r="R14" s="14"/>
      <c r="S14" s="14"/>
      <c r="T14" s="14"/>
      <c r="U14" s="14"/>
      <c r="V14" s="14"/>
      <c r="W14" s="14"/>
    </row>
    <row r="15" spans="1:23" ht="31.35" customHeight="1">
      <c r="A15" s="73" t="s">
        <v>46</v>
      </c>
      <c r="B15" s="68" t="s">
        <v>166</v>
      </c>
      <c r="C15" s="15" t="s">
        <v>167</v>
      </c>
      <c r="D15" s="15" t="s">
        <v>73</v>
      </c>
      <c r="E15" s="15" t="s">
        <v>72</v>
      </c>
      <c r="F15" s="15" t="s">
        <v>170</v>
      </c>
      <c r="G15" s="15" t="s">
        <v>171</v>
      </c>
      <c r="H15" s="14">
        <v>27385.88</v>
      </c>
      <c r="I15" s="14">
        <v>27385.88</v>
      </c>
      <c r="J15" s="14">
        <v>6846.48</v>
      </c>
      <c r="K15" s="14"/>
      <c r="L15" s="14">
        <v>20539.400000000001</v>
      </c>
      <c r="M15" s="14"/>
      <c r="N15" s="14"/>
      <c r="O15" s="14"/>
      <c r="P15" s="14"/>
      <c r="Q15" s="14"/>
      <c r="R15" s="14"/>
      <c r="S15" s="14"/>
      <c r="T15" s="14"/>
      <c r="U15" s="14"/>
      <c r="V15" s="14"/>
      <c r="W15" s="14"/>
    </row>
    <row r="16" spans="1:23" ht="31.35" customHeight="1">
      <c r="A16" s="73" t="s">
        <v>46</v>
      </c>
      <c r="B16" s="68" t="s">
        <v>166</v>
      </c>
      <c r="C16" s="15" t="s">
        <v>167</v>
      </c>
      <c r="D16" s="15" t="s">
        <v>78</v>
      </c>
      <c r="E16" s="15" t="s">
        <v>79</v>
      </c>
      <c r="F16" s="15" t="s">
        <v>172</v>
      </c>
      <c r="G16" s="15" t="s">
        <v>173</v>
      </c>
      <c r="H16" s="14">
        <v>1494241.34</v>
      </c>
      <c r="I16" s="14">
        <v>1494241.34</v>
      </c>
      <c r="J16" s="14">
        <v>373560.34</v>
      </c>
      <c r="K16" s="14"/>
      <c r="L16" s="14">
        <v>1120681</v>
      </c>
      <c r="M16" s="14"/>
      <c r="N16" s="14"/>
      <c r="O16" s="14"/>
      <c r="P16" s="14"/>
      <c r="Q16" s="14"/>
      <c r="R16" s="14"/>
      <c r="S16" s="14"/>
      <c r="T16" s="14"/>
      <c r="U16" s="14"/>
      <c r="V16" s="14"/>
      <c r="W16" s="14"/>
    </row>
    <row r="17" spans="1:23" ht="31.35" customHeight="1">
      <c r="A17" s="73" t="s">
        <v>46</v>
      </c>
      <c r="B17" s="68" t="s">
        <v>166</v>
      </c>
      <c r="C17" s="15" t="s">
        <v>167</v>
      </c>
      <c r="D17" s="15" t="s">
        <v>80</v>
      </c>
      <c r="E17" s="15" t="s">
        <v>81</v>
      </c>
      <c r="F17" s="15" t="s">
        <v>174</v>
      </c>
      <c r="G17" s="15" t="s">
        <v>175</v>
      </c>
      <c r="H17" s="14">
        <v>916221.3</v>
      </c>
      <c r="I17" s="14">
        <v>916221.3</v>
      </c>
      <c r="J17" s="14">
        <v>229055.33</v>
      </c>
      <c r="K17" s="14"/>
      <c r="L17" s="14">
        <v>687165.97</v>
      </c>
      <c r="M17" s="14"/>
      <c r="N17" s="14"/>
      <c r="O17" s="14"/>
      <c r="P17" s="14"/>
      <c r="Q17" s="14"/>
      <c r="R17" s="14"/>
      <c r="S17" s="14"/>
      <c r="T17" s="14"/>
      <c r="U17" s="14"/>
      <c r="V17" s="14"/>
      <c r="W17" s="14"/>
    </row>
    <row r="18" spans="1:23" ht="31.35" customHeight="1">
      <c r="A18" s="73" t="s">
        <v>46</v>
      </c>
      <c r="B18" s="68" t="s">
        <v>166</v>
      </c>
      <c r="C18" s="15" t="s">
        <v>167</v>
      </c>
      <c r="D18" s="15" t="s">
        <v>82</v>
      </c>
      <c r="E18" s="15" t="s">
        <v>83</v>
      </c>
      <c r="F18" s="15" t="s">
        <v>170</v>
      </c>
      <c r="G18" s="15" t="s">
        <v>171</v>
      </c>
      <c r="H18" s="14">
        <v>62010</v>
      </c>
      <c r="I18" s="14">
        <v>62010</v>
      </c>
      <c r="J18" s="14">
        <v>62010</v>
      </c>
      <c r="K18" s="14"/>
      <c r="L18" s="14"/>
      <c r="M18" s="14"/>
      <c r="N18" s="14"/>
      <c r="O18" s="14"/>
      <c r="P18" s="14"/>
      <c r="Q18" s="14"/>
      <c r="R18" s="14"/>
      <c r="S18" s="14"/>
      <c r="T18" s="14"/>
      <c r="U18" s="14"/>
      <c r="V18" s="14"/>
      <c r="W18" s="14"/>
    </row>
    <row r="19" spans="1:23" ht="31.35" customHeight="1">
      <c r="A19" s="73" t="s">
        <v>46</v>
      </c>
      <c r="B19" s="68" t="s">
        <v>176</v>
      </c>
      <c r="C19" s="15" t="s">
        <v>99</v>
      </c>
      <c r="D19" s="15" t="s">
        <v>98</v>
      </c>
      <c r="E19" s="15" t="s">
        <v>99</v>
      </c>
      <c r="F19" s="15" t="s">
        <v>177</v>
      </c>
      <c r="G19" s="15" t="s">
        <v>99</v>
      </c>
      <c r="H19" s="14">
        <v>1749046.14</v>
      </c>
      <c r="I19" s="14">
        <v>1749046.14</v>
      </c>
      <c r="J19" s="14">
        <v>437261.54</v>
      </c>
      <c r="K19" s="14"/>
      <c r="L19" s="14">
        <v>1311784.6000000001</v>
      </c>
      <c r="M19" s="14"/>
      <c r="N19" s="14"/>
      <c r="O19" s="14"/>
      <c r="P19" s="14"/>
      <c r="Q19" s="14"/>
      <c r="R19" s="14"/>
      <c r="S19" s="14"/>
      <c r="T19" s="14"/>
      <c r="U19" s="14"/>
      <c r="V19" s="14"/>
      <c r="W19" s="14"/>
    </row>
    <row r="20" spans="1:23" ht="31.35" customHeight="1">
      <c r="A20" s="73" t="s">
        <v>46</v>
      </c>
      <c r="B20" s="68" t="s">
        <v>178</v>
      </c>
      <c r="C20" s="15" t="s">
        <v>179</v>
      </c>
      <c r="D20" s="15" t="s">
        <v>88</v>
      </c>
      <c r="E20" s="15" t="s">
        <v>89</v>
      </c>
      <c r="F20" s="15" t="s">
        <v>180</v>
      </c>
      <c r="G20" s="15" t="s">
        <v>181</v>
      </c>
      <c r="H20" s="14">
        <v>160694.44</v>
      </c>
      <c r="I20" s="14">
        <v>160694.44</v>
      </c>
      <c r="J20" s="14"/>
      <c r="K20" s="14"/>
      <c r="L20" s="14">
        <v>160694.44</v>
      </c>
      <c r="M20" s="14"/>
      <c r="N20" s="14"/>
      <c r="O20" s="14"/>
      <c r="P20" s="14"/>
      <c r="Q20" s="14"/>
      <c r="R20" s="14"/>
      <c r="S20" s="14"/>
      <c r="T20" s="14"/>
      <c r="U20" s="14"/>
      <c r="V20" s="14"/>
      <c r="W20" s="14"/>
    </row>
    <row r="21" spans="1:23" ht="31.35" customHeight="1">
      <c r="A21" s="73" t="s">
        <v>46</v>
      </c>
      <c r="B21" s="68" t="s">
        <v>182</v>
      </c>
      <c r="C21" s="15" t="s">
        <v>138</v>
      </c>
      <c r="D21" s="15" t="s">
        <v>88</v>
      </c>
      <c r="E21" s="15" t="s">
        <v>89</v>
      </c>
      <c r="F21" s="15" t="s">
        <v>183</v>
      </c>
      <c r="G21" s="15" t="s">
        <v>138</v>
      </c>
      <c r="H21" s="14">
        <v>100000</v>
      </c>
      <c r="I21" s="14">
        <v>100000</v>
      </c>
      <c r="J21" s="14">
        <v>25000</v>
      </c>
      <c r="K21" s="14"/>
      <c r="L21" s="14">
        <v>75000</v>
      </c>
      <c r="M21" s="14"/>
      <c r="N21" s="14"/>
      <c r="O21" s="14"/>
      <c r="P21" s="14"/>
      <c r="Q21" s="14"/>
      <c r="R21" s="14"/>
      <c r="S21" s="14"/>
      <c r="T21" s="14"/>
      <c r="U21" s="14"/>
      <c r="V21" s="14"/>
      <c r="W21" s="14"/>
    </row>
    <row r="22" spans="1:23" ht="31.35" customHeight="1">
      <c r="A22" s="73" t="s">
        <v>46</v>
      </c>
      <c r="B22" s="68" t="s">
        <v>184</v>
      </c>
      <c r="C22" s="15" t="s">
        <v>185</v>
      </c>
      <c r="D22" s="15" t="s">
        <v>88</v>
      </c>
      <c r="E22" s="15" t="s">
        <v>89</v>
      </c>
      <c r="F22" s="15" t="s">
        <v>186</v>
      </c>
      <c r="G22" s="15" t="s">
        <v>187</v>
      </c>
      <c r="H22" s="14">
        <v>1261348.2</v>
      </c>
      <c r="I22" s="14">
        <v>1261348.2</v>
      </c>
      <c r="J22" s="14">
        <v>315337.05</v>
      </c>
      <c r="K22" s="14"/>
      <c r="L22" s="14">
        <v>946011.15</v>
      </c>
      <c r="M22" s="14"/>
      <c r="N22" s="14"/>
      <c r="O22" s="14"/>
      <c r="P22" s="14"/>
      <c r="Q22" s="14"/>
      <c r="R22" s="14"/>
      <c r="S22" s="14"/>
      <c r="T22" s="14"/>
      <c r="U22" s="14"/>
      <c r="V22" s="14"/>
      <c r="W22" s="14"/>
    </row>
    <row r="23" spans="1:23" ht="31.35" customHeight="1">
      <c r="A23" s="73" t="s">
        <v>46</v>
      </c>
      <c r="B23" s="68" t="s">
        <v>188</v>
      </c>
      <c r="C23" s="15" t="s">
        <v>189</v>
      </c>
      <c r="D23" s="15" t="s">
        <v>88</v>
      </c>
      <c r="E23" s="15" t="s">
        <v>89</v>
      </c>
      <c r="F23" s="15" t="s">
        <v>190</v>
      </c>
      <c r="G23" s="15" t="s">
        <v>189</v>
      </c>
      <c r="H23" s="14">
        <v>303107.28000000003</v>
      </c>
      <c r="I23" s="14">
        <v>303107.28000000003</v>
      </c>
      <c r="J23" s="14">
        <v>75776.820000000007</v>
      </c>
      <c r="K23" s="14"/>
      <c r="L23" s="14">
        <v>227330.46</v>
      </c>
      <c r="M23" s="14"/>
      <c r="N23" s="14"/>
      <c r="O23" s="14"/>
      <c r="P23" s="14"/>
      <c r="Q23" s="14"/>
      <c r="R23" s="14"/>
      <c r="S23" s="14"/>
      <c r="T23" s="14"/>
      <c r="U23" s="14"/>
      <c r="V23" s="14"/>
      <c r="W23" s="14"/>
    </row>
    <row r="24" spans="1:23" ht="31.35" customHeight="1">
      <c r="A24" s="73" t="s">
        <v>46</v>
      </c>
      <c r="B24" s="68" t="s">
        <v>191</v>
      </c>
      <c r="C24" s="15" t="s">
        <v>192</v>
      </c>
      <c r="D24" s="15" t="s">
        <v>67</v>
      </c>
      <c r="E24" s="15" t="s">
        <v>68</v>
      </c>
      <c r="F24" s="15" t="s">
        <v>193</v>
      </c>
      <c r="G24" s="15" t="s">
        <v>194</v>
      </c>
      <c r="H24" s="14">
        <v>34560</v>
      </c>
      <c r="I24" s="14">
        <v>34560</v>
      </c>
      <c r="J24" s="14">
        <v>8640</v>
      </c>
      <c r="K24" s="14"/>
      <c r="L24" s="14">
        <v>25920</v>
      </c>
      <c r="M24" s="14"/>
      <c r="N24" s="14"/>
      <c r="O24" s="14"/>
      <c r="P24" s="14"/>
      <c r="Q24" s="14"/>
      <c r="R24" s="14"/>
      <c r="S24" s="14"/>
      <c r="T24" s="14"/>
      <c r="U24" s="14"/>
      <c r="V24" s="14"/>
      <c r="W24" s="14"/>
    </row>
    <row r="25" spans="1:23" ht="31.35" customHeight="1">
      <c r="A25" s="73" t="s">
        <v>46</v>
      </c>
      <c r="B25" s="68" t="s">
        <v>191</v>
      </c>
      <c r="C25" s="15" t="s">
        <v>192</v>
      </c>
      <c r="D25" s="15" t="s">
        <v>88</v>
      </c>
      <c r="E25" s="15" t="s">
        <v>89</v>
      </c>
      <c r="F25" s="15" t="s">
        <v>195</v>
      </c>
      <c r="G25" s="15" t="s">
        <v>196</v>
      </c>
      <c r="H25" s="14">
        <v>500000</v>
      </c>
      <c r="I25" s="14">
        <v>500000</v>
      </c>
      <c r="J25" s="14"/>
      <c r="K25" s="14"/>
      <c r="L25" s="14">
        <v>500000</v>
      </c>
      <c r="M25" s="14"/>
      <c r="N25" s="14"/>
      <c r="O25" s="14"/>
      <c r="P25" s="14"/>
      <c r="Q25" s="14"/>
      <c r="R25" s="14"/>
      <c r="S25" s="14"/>
      <c r="T25" s="14"/>
      <c r="U25" s="14"/>
      <c r="V25" s="14"/>
      <c r="W25" s="14"/>
    </row>
    <row r="26" spans="1:23" ht="31.35" customHeight="1">
      <c r="A26" s="73" t="s">
        <v>46</v>
      </c>
      <c r="B26" s="68" t="s">
        <v>191</v>
      </c>
      <c r="C26" s="15" t="s">
        <v>192</v>
      </c>
      <c r="D26" s="15" t="s">
        <v>88</v>
      </c>
      <c r="E26" s="15" t="s">
        <v>89</v>
      </c>
      <c r="F26" s="15" t="s">
        <v>197</v>
      </c>
      <c r="G26" s="15" t="s">
        <v>198</v>
      </c>
      <c r="H26" s="14">
        <v>100000</v>
      </c>
      <c r="I26" s="14">
        <v>100000</v>
      </c>
      <c r="J26" s="14">
        <v>25000</v>
      </c>
      <c r="K26" s="14"/>
      <c r="L26" s="14">
        <v>75000</v>
      </c>
      <c r="M26" s="14"/>
      <c r="N26" s="14"/>
      <c r="O26" s="14"/>
      <c r="P26" s="14"/>
      <c r="Q26" s="14"/>
      <c r="R26" s="14"/>
      <c r="S26" s="14"/>
      <c r="T26" s="14"/>
      <c r="U26" s="14"/>
      <c r="V26" s="14"/>
      <c r="W26" s="14"/>
    </row>
    <row r="27" spans="1:23" ht="31.35" customHeight="1">
      <c r="A27" s="73" t="s">
        <v>46</v>
      </c>
      <c r="B27" s="68" t="s">
        <v>191</v>
      </c>
      <c r="C27" s="15" t="s">
        <v>192</v>
      </c>
      <c r="D27" s="15" t="s">
        <v>88</v>
      </c>
      <c r="E27" s="15" t="s">
        <v>89</v>
      </c>
      <c r="F27" s="15" t="s">
        <v>199</v>
      </c>
      <c r="G27" s="15" t="s">
        <v>200</v>
      </c>
      <c r="H27" s="14">
        <v>60000</v>
      </c>
      <c r="I27" s="14">
        <v>60000</v>
      </c>
      <c r="J27" s="14">
        <v>15000</v>
      </c>
      <c r="K27" s="14"/>
      <c r="L27" s="14">
        <v>45000</v>
      </c>
      <c r="M27" s="14"/>
      <c r="N27" s="14"/>
      <c r="O27" s="14"/>
      <c r="P27" s="14"/>
      <c r="Q27" s="14"/>
      <c r="R27" s="14"/>
      <c r="S27" s="14"/>
      <c r="T27" s="14"/>
      <c r="U27" s="14"/>
      <c r="V27" s="14"/>
      <c r="W27" s="14"/>
    </row>
    <row r="28" spans="1:23" ht="31.35" customHeight="1">
      <c r="A28" s="73" t="s">
        <v>46</v>
      </c>
      <c r="B28" s="68" t="s">
        <v>191</v>
      </c>
      <c r="C28" s="15" t="s">
        <v>192</v>
      </c>
      <c r="D28" s="15" t="s">
        <v>88</v>
      </c>
      <c r="E28" s="15" t="s">
        <v>89</v>
      </c>
      <c r="F28" s="15" t="s">
        <v>201</v>
      </c>
      <c r="G28" s="15" t="s">
        <v>202</v>
      </c>
      <c r="H28" s="14">
        <v>120000</v>
      </c>
      <c r="I28" s="14">
        <v>120000</v>
      </c>
      <c r="J28" s="14">
        <v>30000</v>
      </c>
      <c r="K28" s="14"/>
      <c r="L28" s="14">
        <v>90000</v>
      </c>
      <c r="M28" s="14"/>
      <c r="N28" s="14"/>
      <c r="O28" s="14"/>
      <c r="P28" s="14"/>
      <c r="Q28" s="14"/>
      <c r="R28" s="14"/>
      <c r="S28" s="14"/>
      <c r="T28" s="14"/>
      <c r="U28" s="14"/>
      <c r="V28" s="14"/>
      <c r="W28" s="14"/>
    </row>
    <row r="29" spans="1:23" ht="31.35" customHeight="1">
      <c r="A29" s="73" t="s">
        <v>46</v>
      </c>
      <c r="B29" s="68" t="s">
        <v>191</v>
      </c>
      <c r="C29" s="15" t="s">
        <v>192</v>
      </c>
      <c r="D29" s="15" t="s">
        <v>88</v>
      </c>
      <c r="E29" s="15" t="s">
        <v>89</v>
      </c>
      <c r="F29" s="15" t="s">
        <v>203</v>
      </c>
      <c r="G29" s="15" t="s">
        <v>204</v>
      </c>
      <c r="H29" s="14">
        <v>20000</v>
      </c>
      <c r="I29" s="14">
        <v>20000</v>
      </c>
      <c r="J29" s="14">
        <v>5000</v>
      </c>
      <c r="K29" s="14"/>
      <c r="L29" s="14">
        <v>15000</v>
      </c>
      <c r="M29" s="14"/>
      <c r="N29" s="14"/>
      <c r="O29" s="14"/>
      <c r="P29" s="14"/>
      <c r="Q29" s="14"/>
      <c r="R29" s="14"/>
      <c r="S29" s="14"/>
      <c r="T29" s="14"/>
      <c r="U29" s="14"/>
      <c r="V29" s="14"/>
      <c r="W29" s="14"/>
    </row>
    <row r="30" spans="1:23" ht="31.35" customHeight="1">
      <c r="A30" s="73" t="s">
        <v>46</v>
      </c>
      <c r="B30" s="68" t="s">
        <v>191</v>
      </c>
      <c r="C30" s="15" t="s">
        <v>192</v>
      </c>
      <c r="D30" s="15" t="s">
        <v>88</v>
      </c>
      <c r="E30" s="15" t="s">
        <v>89</v>
      </c>
      <c r="F30" s="15" t="s">
        <v>205</v>
      </c>
      <c r="G30" s="15" t="s">
        <v>206</v>
      </c>
      <c r="H30" s="14">
        <v>1230000</v>
      </c>
      <c r="I30" s="14">
        <v>1230000</v>
      </c>
      <c r="J30" s="14"/>
      <c r="K30" s="14"/>
      <c r="L30" s="14">
        <v>1230000</v>
      </c>
      <c r="M30" s="14"/>
      <c r="N30" s="14"/>
      <c r="O30" s="14"/>
      <c r="P30" s="14"/>
      <c r="Q30" s="14"/>
      <c r="R30" s="14"/>
      <c r="S30" s="14"/>
      <c r="T30" s="14"/>
      <c r="U30" s="14"/>
      <c r="V30" s="14"/>
      <c r="W30" s="14"/>
    </row>
    <row r="31" spans="1:23" ht="31.35" customHeight="1">
      <c r="A31" s="73" t="s">
        <v>46</v>
      </c>
      <c r="B31" s="68" t="s">
        <v>191</v>
      </c>
      <c r="C31" s="15" t="s">
        <v>192</v>
      </c>
      <c r="D31" s="15" t="s">
        <v>88</v>
      </c>
      <c r="E31" s="15" t="s">
        <v>89</v>
      </c>
      <c r="F31" s="15" t="s">
        <v>207</v>
      </c>
      <c r="G31" s="15" t="s">
        <v>208</v>
      </c>
      <c r="H31" s="14">
        <v>100000</v>
      </c>
      <c r="I31" s="14">
        <v>100000</v>
      </c>
      <c r="J31" s="14">
        <v>25000</v>
      </c>
      <c r="K31" s="14"/>
      <c r="L31" s="14">
        <v>75000</v>
      </c>
      <c r="M31" s="14"/>
      <c r="N31" s="14"/>
      <c r="O31" s="14"/>
      <c r="P31" s="14"/>
      <c r="Q31" s="14"/>
      <c r="R31" s="14"/>
      <c r="S31" s="14"/>
      <c r="T31" s="14"/>
      <c r="U31" s="14"/>
      <c r="V31" s="14"/>
      <c r="W31" s="14"/>
    </row>
    <row r="32" spans="1:23" ht="31.35" customHeight="1">
      <c r="A32" s="73" t="s">
        <v>46</v>
      </c>
      <c r="B32" s="68" t="s">
        <v>191</v>
      </c>
      <c r="C32" s="15" t="s">
        <v>192</v>
      </c>
      <c r="D32" s="15" t="s">
        <v>88</v>
      </c>
      <c r="E32" s="15" t="s">
        <v>89</v>
      </c>
      <c r="F32" s="15" t="s">
        <v>209</v>
      </c>
      <c r="G32" s="15" t="s">
        <v>210</v>
      </c>
      <c r="H32" s="14">
        <v>110000</v>
      </c>
      <c r="I32" s="14">
        <v>110000</v>
      </c>
      <c r="J32" s="14">
        <v>27500</v>
      </c>
      <c r="K32" s="14"/>
      <c r="L32" s="14">
        <v>82500</v>
      </c>
      <c r="M32" s="14"/>
      <c r="N32" s="14"/>
      <c r="O32" s="14"/>
      <c r="P32" s="14"/>
      <c r="Q32" s="14"/>
      <c r="R32" s="14"/>
      <c r="S32" s="14"/>
      <c r="T32" s="14"/>
      <c r="U32" s="14"/>
      <c r="V32" s="14"/>
      <c r="W32" s="14"/>
    </row>
    <row r="33" spans="1:23" ht="31.35" customHeight="1">
      <c r="A33" s="73" t="s">
        <v>46</v>
      </c>
      <c r="B33" s="68" t="s">
        <v>191</v>
      </c>
      <c r="C33" s="15" t="s">
        <v>192</v>
      </c>
      <c r="D33" s="15" t="s">
        <v>88</v>
      </c>
      <c r="E33" s="15" t="s">
        <v>89</v>
      </c>
      <c r="F33" s="15" t="s">
        <v>211</v>
      </c>
      <c r="G33" s="15" t="s">
        <v>212</v>
      </c>
      <c r="H33" s="14">
        <v>5000</v>
      </c>
      <c r="I33" s="14">
        <v>5000</v>
      </c>
      <c r="J33" s="14">
        <v>1250</v>
      </c>
      <c r="K33" s="14"/>
      <c r="L33" s="14">
        <v>3750</v>
      </c>
      <c r="M33" s="14"/>
      <c r="N33" s="14"/>
      <c r="O33" s="14"/>
      <c r="P33" s="14"/>
      <c r="Q33" s="14"/>
      <c r="R33" s="14"/>
      <c r="S33" s="14"/>
      <c r="T33" s="14"/>
      <c r="U33" s="14"/>
      <c r="V33" s="14"/>
      <c r="W33" s="14"/>
    </row>
    <row r="34" spans="1:23" ht="31.35" customHeight="1">
      <c r="A34" s="73" t="s">
        <v>46</v>
      </c>
      <c r="B34" s="68" t="s">
        <v>191</v>
      </c>
      <c r="C34" s="15" t="s">
        <v>192</v>
      </c>
      <c r="D34" s="15" t="s">
        <v>88</v>
      </c>
      <c r="E34" s="15" t="s">
        <v>89</v>
      </c>
      <c r="F34" s="15" t="s">
        <v>213</v>
      </c>
      <c r="G34" s="15" t="s">
        <v>214</v>
      </c>
      <c r="H34" s="14">
        <v>20000</v>
      </c>
      <c r="I34" s="14">
        <v>20000</v>
      </c>
      <c r="J34" s="14">
        <v>5000</v>
      </c>
      <c r="K34" s="14"/>
      <c r="L34" s="14">
        <v>15000</v>
      </c>
      <c r="M34" s="14"/>
      <c r="N34" s="14"/>
      <c r="O34" s="14"/>
      <c r="P34" s="14"/>
      <c r="Q34" s="14"/>
      <c r="R34" s="14"/>
      <c r="S34" s="14"/>
      <c r="T34" s="14"/>
      <c r="U34" s="14"/>
      <c r="V34" s="14"/>
      <c r="W34" s="14"/>
    </row>
    <row r="35" spans="1:23" ht="31.35" customHeight="1">
      <c r="A35" s="73" t="s">
        <v>46</v>
      </c>
      <c r="B35" s="68" t="s">
        <v>191</v>
      </c>
      <c r="C35" s="15" t="s">
        <v>192</v>
      </c>
      <c r="D35" s="15" t="s">
        <v>88</v>
      </c>
      <c r="E35" s="15" t="s">
        <v>89</v>
      </c>
      <c r="F35" s="15" t="s">
        <v>215</v>
      </c>
      <c r="G35" s="15" t="s">
        <v>216</v>
      </c>
      <c r="H35" s="14">
        <v>6000</v>
      </c>
      <c r="I35" s="14">
        <v>6000</v>
      </c>
      <c r="J35" s="14">
        <v>1500</v>
      </c>
      <c r="K35" s="14"/>
      <c r="L35" s="14">
        <v>4500</v>
      </c>
      <c r="M35" s="14"/>
      <c r="N35" s="14"/>
      <c r="O35" s="14"/>
      <c r="P35" s="14"/>
      <c r="Q35" s="14"/>
      <c r="R35" s="14"/>
      <c r="S35" s="14"/>
      <c r="T35" s="14"/>
      <c r="U35" s="14"/>
      <c r="V35" s="14"/>
      <c r="W35" s="14"/>
    </row>
    <row r="36" spans="1:23" ht="31.35" customHeight="1">
      <c r="A36" s="73" t="s">
        <v>46</v>
      </c>
      <c r="B36" s="68" t="s">
        <v>191</v>
      </c>
      <c r="C36" s="15" t="s">
        <v>192</v>
      </c>
      <c r="D36" s="15" t="s">
        <v>88</v>
      </c>
      <c r="E36" s="15" t="s">
        <v>89</v>
      </c>
      <c r="F36" s="15" t="s">
        <v>217</v>
      </c>
      <c r="G36" s="15" t="s">
        <v>218</v>
      </c>
      <c r="H36" s="14">
        <v>303107.28000000003</v>
      </c>
      <c r="I36" s="14">
        <v>303107.28000000003</v>
      </c>
      <c r="J36" s="14">
        <v>75776.820000000007</v>
      </c>
      <c r="K36" s="14"/>
      <c r="L36" s="14">
        <v>227330.46</v>
      </c>
      <c r="M36" s="14"/>
      <c r="N36" s="14"/>
      <c r="O36" s="14"/>
      <c r="P36" s="14"/>
      <c r="Q36" s="14"/>
      <c r="R36" s="14"/>
      <c r="S36" s="14"/>
      <c r="T36" s="14"/>
      <c r="U36" s="14"/>
      <c r="V36" s="14"/>
      <c r="W36" s="14"/>
    </row>
    <row r="37" spans="1:23" ht="31.35" customHeight="1">
      <c r="A37" s="73" t="s">
        <v>46</v>
      </c>
      <c r="B37" s="68" t="s">
        <v>191</v>
      </c>
      <c r="C37" s="15" t="s">
        <v>192</v>
      </c>
      <c r="D37" s="15" t="s">
        <v>88</v>
      </c>
      <c r="E37" s="15" t="s">
        <v>89</v>
      </c>
      <c r="F37" s="15" t="s">
        <v>186</v>
      </c>
      <c r="G37" s="15" t="s">
        <v>187</v>
      </c>
      <c r="H37" s="14">
        <v>120128.4</v>
      </c>
      <c r="I37" s="14">
        <v>120128.4</v>
      </c>
      <c r="J37" s="14">
        <v>30032.1</v>
      </c>
      <c r="K37" s="14"/>
      <c r="L37" s="14">
        <v>90096.3</v>
      </c>
      <c r="M37" s="14"/>
      <c r="N37" s="14"/>
      <c r="O37" s="14"/>
      <c r="P37" s="14"/>
      <c r="Q37" s="14"/>
      <c r="R37" s="14"/>
      <c r="S37" s="14"/>
      <c r="T37" s="14"/>
      <c r="U37" s="14"/>
      <c r="V37" s="14"/>
      <c r="W37" s="14"/>
    </row>
    <row r="38" spans="1:23" ht="31.35" customHeight="1">
      <c r="A38" s="73" t="s">
        <v>46</v>
      </c>
      <c r="B38" s="68" t="s">
        <v>191</v>
      </c>
      <c r="C38" s="15" t="s">
        <v>192</v>
      </c>
      <c r="D38" s="15" t="s">
        <v>88</v>
      </c>
      <c r="E38" s="15" t="s">
        <v>89</v>
      </c>
      <c r="F38" s="15" t="s">
        <v>193</v>
      </c>
      <c r="G38" s="15" t="s">
        <v>194</v>
      </c>
      <c r="H38" s="14">
        <v>470948.05</v>
      </c>
      <c r="I38" s="14">
        <v>470948.05</v>
      </c>
      <c r="J38" s="14"/>
      <c r="K38" s="14"/>
      <c r="L38" s="14">
        <v>470948.05</v>
      </c>
      <c r="M38" s="14"/>
      <c r="N38" s="14"/>
      <c r="O38" s="14"/>
      <c r="P38" s="14"/>
      <c r="Q38" s="14"/>
      <c r="R38" s="14"/>
      <c r="S38" s="14"/>
      <c r="T38" s="14"/>
      <c r="U38" s="14"/>
      <c r="V38" s="14"/>
      <c r="W38" s="14"/>
    </row>
    <row r="39" spans="1:23" ht="31.35" customHeight="1">
      <c r="A39" s="73" t="s">
        <v>46</v>
      </c>
      <c r="B39" s="68" t="s">
        <v>219</v>
      </c>
      <c r="C39" s="15" t="s">
        <v>220</v>
      </c>
      <c r="D39" s="15" t="s">
        <v>88</v>
      </c>
      <c r="E39" s="15" t="s">
        <v>89</v>
      </c>
      <c r="F39" s="15" t="s">
        <v>164</v>
      </c>
      <c r="G39" s="15" t="s">
        <v>165</v>
      </c>
      <c r="H39" s="14">
        <v>3206070</v>
      </c>
      <c r="I39" s="14">
        <v>3206070</v>
      </c>
      <c r="J39" s="14">
        <v>801517.5</v>
      </c>
      <c r="K39" s="14"/>
      <c r="L39" s="14">
        <v>2404552.5</v>
      </c>
      <c r="M39" s="14"/>
      <c r="N39" s="14"/>
      <c r="O39" s="14"/>
      <c r="P39" s="14"/>
      <c r="Q39" s="14"/>
      <c r="R39" s="14"/>
      <c r="S39" s="14"/>
      <c r="T39" s="14"/>
      <c r="U39" s="14"/>
      <c r="V39" s="14"/>
      <c r="W39" s="14"/>
    </row>
    <row r="40" spans="1:23" ht="18.75" customHeight="1">
      <c r="A40" s="167" t="s">
        <v>109</v>
      </c>
      <c r="B40" s="168"/>
      <c r="C40" s="168"/>
      <c r="D40" s="168"/>
      <c r="E40" s="168"/>
      <c r="F40" s="168"/>
      <c r="G40" s="169"/>
      <c r="H40" s="14">
        <v>27436246.390000001</v>
      </c>
      <c r="I40" s="14">
        <v>27436246.390000001</v>
      </c>
      <c r="J40" s="14">
        <v>6315158.5</v>
      </c>
      <c r="K40" s="14"/>
      <c r="L40" s="14">
        <v>21121087.890000001</v>
      </c>
      <c r="M40" s="14"/>
      <c r="N40" s="14"/>
      <c r="O40" s="14"/>
      <c r="P40" s="14"/>
      <c r="Q40" s="14"/>
      <c r="R40" s="14"/>
      <c r="S40" s="14"/>
      <c r="T40" s="14"/>
      <c r="U40" s="14"/>
      <c r="V40" s="14"/>
      <c r="W40" s="14"/>
    </row>
  </sheetData>
  <mergeCells count="30">
    <mergeCell ref="W6:W7"/>
    <mergeCell ref="R6:R7"/>
    <mergeCell ref="S6:S7"/>
    <mergeCell ref="T6:T7"/>
    <mergeCell ref="U6:U7"/>
    <mergeCell ref="V6:V7"/>
    <mergeCell ref="A40:G40"/>
    <mergeCell ref="A4:A7"/>
    <mergeCell ref="B4:B7"/>
    <mergeCell ref="C4:C7"/>
    <mergeCell ref="D4:D7"/>
    <mergeCell ref="E4:E7"/>
    <mergeCell ref="F4:F7"/>
    <mergeCell ref="G4:G7"/>
    <mergeCell ref="A2:W2"/>
    <mergeCell ref="A3:G3"/>
    <mergeCell ref="H4:W4"/>
    <mergeCell ref="I5:M5"/>
    <mergeCell ref="N5:P5"/>
    <mergeCell ref="R5:W5"/>
    <mergeCell ref="H5:H7"/>
    <mergeCell ref="I6:I7"/>
    <mergeCell ref="J6:J7"/>
    <mergeCell ref="K6:K7"/>
    <mergeCell ref="L6:L7"/>
    <mergeCell ref="M6:M7"/>
    <mergeCell ref="N6:N7"/>
    <mergeCell ref="O6:O7"/>
    <mergeCell ref="P6:P7"/>
    <mergeCell ref="Q5:Q7"/>
  </mergeCells>
  <phoneticPr fontId="22" type="noConversion"/>
  <pageMargins left="0.75" right="0.75" top="1" bottom="1" header="0.5" footer="0.5"/>
  <pageSetup paperSize="9" scale="33"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W51"/>
  <sheetViews>
    <sheetView showZeros="0" workbookViewId="0">
      <selection activeCell="I51" sqref="I51"/>
    </sheetView>
  </sheetViews>
  <sheetFormatPr defaultColWidth="9.125" defaultRowHeight="14.25" customHeight="1"/>
  <cols>
    <col min="1" max="1" width="14.625" customWidth="1"/>
    <col min="2" max="2" width="21" customWidth="1"/>
    <col min="3" max="3" width="31.25" customWidth="1"/>
    <col min="4" max="4" width="27.125" customWidth="1"/>
    <col min="5" max="5" width="15.625" customWidth="1"/>
    <col min="6" max="6" width="27.625" customWidth="1"/>
    <col min="7" max="7" width="14.875" customWidth="1"/>
    <col min="8" max="8" width="19.75" customWidth="1"/>
    <col min="9" max="9" width="17.125" customWidth="1"/>
    <col min="10" max="10" width="14.125" customWidth="1"/>
    <col min="11" max="11" width="17.75" customWidth="1"/>
    <col min="12" max="12" width="14.125" customWidth="1"/>
    <col min="13" max="13" width="16.875" customWidth="1"/>
    <col min="14" max="16" width="14.125" customWidth="1"/>
    <col min="17" max="17" width="13.625" customWidth="1"/>
    <col min="18" max="23" width="15.125" customWidth="1"/>
  </cols>
  <sheetData>
    <row r="1" spans="1:23" ht="20.25" customHeight="1">
      <c r="E1" s="1"/>
      <c r="F1" s="1"/>
      <c r="G1" s="1"/>
      <c r="H1" s="1"/>
      <c r="U1" s="70"/>
      <c r="W1" s="37" t="s">
        <v>221</v>
      </c>
    </row>
    <row r="2" spans="1:23" ht="27.75" customHeight="1">
      <c r="A2" s="120" t="s">
        <v>222</v>
      </c>
      <c r="B2" s="120"/>
      <c r="C2" s="120"/>
      <c r="D2" s="120"/>
      <c r="E2" s="120"/>
      <c r="F2" s="120"/>
      <c r="G2" s="120"/>
      <c r="H2" s="120"/>
      <c r="I2" s="120"/>
      <c r="J2" s="120"/>
      <c r="K2" s="120"/>
      <c r="L2" s="120"/>
      <c r="M2" s="120"/>
      <c r="N2" s="120"/>
      <c r="O2" s="120"/>
      <c r="P2" s="120"/>
      <c r="Q2" s="120"/>
      <c r="R2" s="120"/>
      <c r="S2" s="120"/>
      <c r="T2" s="120"/>
      <c r="U2" s="120"/>
      <c r="V2" s="120"/>
      <c r="W2" s="120"/>
    </row>
    <row r="3" spans="1:23" ht="33.950000000000003" customHeight="1">
      <c r="A3" s="150" t="str">
        <f t="shared" ref="A3:B3" si="0">"单位名称："&amp;"云南省人民政府国有资产监督管理委员会"</f>
        <v>单位名称：云南省人民政府国有资产监督管理委员会</v>
      </c>
      <c r="B3" s="175" t="str">
        <f t="shared" si="0"/>
        <v>单位名称：云南省人民政府国有资产监督管理委员会</v>
      </c>
      <c r="C3" s="175"/>
      <c r="D3" s="175"/>
      <c r="E3" s="175"/>
      <c r="F3" s="175"/>
      <c r="G3" s="175"/>
      <c r="H3" s="175"/>
      <c r="I3" s="175"/>
      <c r="J3" s="4"/>
      <c r="K3" s="4"/>
      <c r="L3" s="4"/>
      <c r="M3" s="4"/>
      <c r="N3" s="4"/>
      <c r="O3" s="4"/>
      <c r="P3" s="4"/>
      <c r="Q3" s="4"/>
      <c r="U3" s="70"/>
      <c r="W3" s="66" t="s">
        <v>134</v>
      </c>
    </row>
    <row r="4" spans="1:23" ht="21.75" customHeight="1">
      <c r="A4" s="170" t="s">
        <v>223</v>
      </c>
      <c r="B4" s="170" t="s">
        <v>144</v>
      </c>
      <c r="C4" s="170" t="s">
        <v>145</v>
      </c>
      <c r="D4" s="170" t="s">
        <v>224</v>
      </c>
      <c r="E4" s="147" t="s">
        <v>146</v>
      </c>
      <c r="F4" s="147" t="s">
        <v>147</v>
      </c>
      <c r="G4" s="147" t="s">
        <v>148</v>
      </c>
      <c r="H4" s="147" t="s">
        <v>149</v>
      </c>
      <c r="I4" s="142" t="s">
        <v>31</v>
      </c>
      <c r="J4" s="142" t="s">
        <v>225</v>
      </c>
      <c r="K4" s="142"/>
      <c r="L4" s="142"/>
      <c r="M4" s="142"/>
      <c r="N4" s="165" t="s">
        <v>151</v>
      </c>
      <c r="O4" s="165"/>
      <c r="P4" s="165"/>
      <c r="Q4" s="147" t="s">
        <v>37</v>
      </c>
      <c r="R4" s="113" t="s">
        <v>55</v>
      </c>
      <c r="S4" s="156"/>
      <c r="T4" s="156"/>
      <c r="U4" s="156"/>
      <c r="V4" s="156"/>
      <c r="W4" s="114"/>
    </row>
    <row r="5" spans="1:23" ht="21.75" customHeight="1">
      <c r="A5" s="171"/>
      <c r="B5" s="171"/>
      <c r="C5" s="171"/>
      <c r="D5" s="171"/>
      <c r="E5" s="173"/>
      <c r="F5" s="173"/>
      <c r="G5" s="173"/>
      <c r="H5" s="173"/>
      <c r="I5" s="142"/>
      <c r="J5" s="166" t="s">
        <v>34</v>
      </c>
      <c r="K5" s="166"/>
      <c r="L5" s="166" t="s">
        <v>35</v>
      </c>
      <c r="M5" s="166" t="s">
        <v>36</v>
      </c>
      <c r="N5" s="176" t="s">
        <v>34</v>
      </c>
      <c r="O5" s="176" t="s">
        <v>35</v>
      </c>
      <c r="P5" s="176" t="s">
        <v>36</v>
      </c>
      <c r="Q5" s="173"/>
      <c r="R5" s="147" t="s">
        <v>33</v>
      </c>
      <c r="S5" s="147" t="s">
        <v>44</v>
      </c>
      <c r="T5" s="147" t="s">
        <v>157</v>
      </c>
      <c r="U5" s="147" t="s">
        <v>40</v>
      </c>
      <c r="V5" s="147" t="s">
        <v>41</v>
      </c>
      <c r="W5" s="147" t="s">
        <v>42</v>
      </c>
    </row>
    <row r="6" spans="1:23" ht="40.5" customHeight="1">
      <c r="A6" s="172"/>
      <c r="B6" s="172"/>
      <c r="C6" s="172"/>
      <c r="D6" s="172"/>
      <c r="E6" s="152"/>
      <c r="F6" s="152"/>
      <c r="G6" s="152"/>
      <c r="H6" s="152"/>
      <c r="I6" s="142"/>
      <c r="J6" s="29" t="s">
        <v>33</v>
      </c>
      <c r="K6" s="29" t="s">
        <v>226</v>
      </c>
      <c r="L6" s="166"/>
      <c r="M6" s="166"/>
      <c r="N6" s="152"/>
      <c r="O6" s="152"/>
      <c r="P6" s="152"/>
      <c r="Q6" s="152"/>
      <c r="R6" s="152"/>
      <c r="S6" s="152"/>
      <c r="T6" s="152"/>
      <c r="U6" s="116"/>
      <c r="V6" s="152"/>
      <c r="W6" s="152"/>
    </row>
    <row r="7" spans="1:23" ht="15" customHeight="1">
      <c r="A7" s="11">
        <v>1</v>
      </c>
      <c r="B7" s="11">
        <v>2</v>
      </c>
      <c r="C7" s="11">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11">
        <v>20</v>
      </c>
      <c r="U7" s="11">
        <v>21</v>
      </c>
      <c r="V7" s="11">
        <v>22</v>
      </c>
      <c r="W7" s="11">
        <v>23</v>
      </c>
    </row>
    <row r="8" spans="1:23" ht="32.85" customHeight="1">
      <c r="A8" s="15"/>
      <c r="B8" s="68"/>
      <c r="C8" s="15" t="s">
        <v>227</v>
      </c>
      <c r="D8" s="15"/>
      <c r="E8" s="15"/>
      <c r="F8" s="15"/>
      <c r="G8" s="15"/>
      <c r="H8" s="15"/>
      <c r="I8" s="69">
        <v>1250000</v>
      </c>
      <c r="J8" s="69">
        <v>1250000</v>
      </c>
      <c r="K8" s="69"/>
      <c r="L8" s="69"/>
      <c r="M8" s="69"/>
      <c r="N8" s="69"/>
      <c r="O8" s="69"/>
      <c r="P8" s="69"/>
      <c r="Q8" s="69"/>
      <c r="R8" s="69"/>
      <c r="S8" s="69"/>
      <c r="T8" s="69"/>
      <c r="U8" s="57"/>
      <c r="V8" s="69"/>
      <c r="W8" s="69"/>
    </row>
    <row r="9" spans="1:23" ht="32.85" customHeight="1">
      <c r="A9" s="15" t="s">
        <v>228</v>
      </c>
      <c r="B9" s="68" t="s">
        <v>229</v>
      </c>
      <c r="C9" s="15" t="s">
        <v>227</v>
      </c>
      <c r="D9" s="15" t="s">
        <v>46</v>
      </c>
      <c r="E9" s="15" t="s">
        <v>90</v>
      </c>
      <c r="F9" s="15" t="s">
        <v>91</v>
      </c>
      <c r="G9" s="15" t="s">
        <v>195</v>
      </c>
      <c r="H9" s="15" t="s">
        <v>196</v>
      </c>
      <c r="I9" s="69">
        <v>375000</v>
      </c>
      <c r="J9" s="69">
        <v>375000</v>
      </c>
      <c r="K9" s="69"/>
      <c r="L9" s="69"/>
      <c r="M9" s="69"/>
      <c r="N9" s="69"/>
      <c r="O9" s="69"/>
      <c r="P9" s="69"/>
      <c r="Q9" s="69"/>
      <c r="R9" s="69"/>
      <c r="S9" s="69"/>
      <c r="T9" s="69"/>
      <c r="U9" s="57"/>
      <c r="V9" s="69"/>
      <c r="W9" s="69"/>
    </row>
    <row r="10" spans="1:23" ht="32.85" customHeight="1">
      <c r="A10" s="15" t="s">
        <v>228</v>
      </c>
      <c r="B10" s="68" t="s">
        <v>229</v>
      </c>
      <c r="C10" s="15" t="s">
        <v>227</v>
      </c>
      <c r="D10" s="15" t="s">
        <v>46</v>
      </c>
      <c r="E10" s="15" t="s">
        <v>90</v>
      </c>
      <c r="F10" s="15" t="s">
        <v>91</v>
      </c>
      <c r="G10" s="15" t="s">
        <v>207</v>
      </c>
      <c r="H10" s="15" t="s">
        <v>208</v>
      </c>
      <c r="I10" s="69">
        <v>450000</v>
      </c>
      <c r="J10" s="69">
        <v>450000</v>
      </c>
      <c r="K10" s="69"/>
      <c r="L10" s="69"/>
      <c r="M10" s="69"/>
      <c r="N10" s="69"/>
      <c r="O10" s="69"/>
      <c r="P10" s="69"/>
      <c r="Q10" s="69"/>
      <c r="R10" s="69"/>
      <c r="S10" s="69"/>
      <c r="T10" s="69"/>
      <c r="U10" s="57"/>
      <c r="V10" s="69"/>
      <c r="W10" s="69"/>
    </row>
    <row r="11" spans="1:23" ht="32.85" customHeight="1">
      <c r="A11" s="15" t="s">
        <v>228</v>
      </c>
      <c r="B11" s="68" t="s">
        <v>229</v>
      </c>
      <c r="C11" s="15" t="s">
        <v>227</v>
      </c>
      <c r="D11" s="15" t="s">
        <v>46</v>
      </c>
      <c r="E11" s="15" t="s">
        <v>90</v>
      </c>
      <c r="F11" s="15" t="s">
        <v>91</v>
      </c>
      <c r="G11" s="15" t="s">
        <v>230</v>
      </c>
      <c r="H11" s="15" t="s">
        <v>231</v>
      </c>
      <c r="I11" s="69">
        <v>300000</v>
      </c>
      <c r="J11" s="69">
        <v>300000</v>
      </c>
      <c r="K11" s="69"/>
      <c r="L11" s="69"/>
      <c r="M11" s="69"/>
      <c r="N11" s="69"/>
      <c r="O11" s="69"/>
      <c r="P11" s="69"/>
      <c r="Q11" s="69"/>
      <c r="R11" s="69"/>
      <c r="S11" s="69"/>
      <c r="T11" s="69"/>
      <c r="U11" s="57"/>
      <c r="V11" s="69"/>
      <c r="W11" s="69"/>
    </row>
    <row r="12" spans="1:23" ht="32.85" customHeight="1">
      <c r="A12" s="15" t="s">
        <v>228</v>
      </c>
      <c r="B12" s="68" t="s">
        <v>229</v>
      </c>
      <c r="C12" s="15" t="s">
        <v>227</v>
      </c>
      <c r="D12" s="15" t="s">
        <v>46</v>
      </c>
      <c r="E12" s="15" t="s">
        <v>90</v>
      </c>
      <c r="F12" s="15" t="s">
        <v>91</v>
      </c>
      <c r="G12" s="15" t="s">
        <v>193</v>
      </c>
      <c r="H12" s="15" t="s">
        <v>194</v>
      </c>
      <c r="I12" s="69">
        <v>125000</v>
      </c>
      <c r="J12" s="69">
        <v>125000</v>
      </c>
      <c r="K12" s="69"/>
      <c r="L12" s="69"/>
      <c r="M12" s="69"/>
      <c r="N12" s="69"/>
      <c r="O12" s="69"/>
      <c r="P12" s="69"/>
      <c r="Q12" s="69"/>
      <c r="R12" s="69"/>
      <c r="S12" s="69"/>
      <c r="T12" s="69"/>
      <c r="U12" s="57"/>
      <c r="V12" s="69"/>
      <c r="W12" s="69"/>
    </row>
    <row r="13" spans="1:23" ht="32.85" customHeight="1">
      <c r="A13" s="15"/>
      <c r="B13" s="15"/>
      <c r="C13" s="15" t="s">
        <v>232</v>
      </c>
      <c r="D13" s="15"/>
      <c r="E13" s="15"/>
      <c r="F13" s="15"/>
      <c r="G13" s="15"/>
      <c r="H13" s="15"/>
      <c r="I13" s="69">
        <v>446600</v>
      </c>
      <c r="J13" s="69">
        <v>446600</v>
      </c>
      <c r="K13" s="69">
        <v>446600</v>
      </c>
      <c r="L13" s="69"/>
      <c r="M13" s="69"/>
      <c r="N13" s="69"/>
      <c r="O13" s="69"/>
      <c r="P13" s="69"/>
      <c r="Q13" s="69"/>
      <c r="R13" s="69"/>
      <c r="S13" s="69"/>
      <c r="T13" s="69"/>
      <c r="U13" s="57"/>
      <c r="V13" s="69"/>
      <c r="W13" s="69"/>
    </row>
    <row r="14" spans="1:23" ht="32.85" customHeight="1">
      <c r="A14" s="15" t="s">
        <v>233</v>
      </c>
      <c r="B14" s="68" t="s">
        <v>234</v>
      </c>
      <c r="C14" s="15" t="s">
        <v>232</v>
      </c>
      <c r="D14" s="15" t="s">
        <v>46</v>
      </c>
      <c r="E14" s="15" t="s">
        <v>90</v>
      </c>
      <c r="F14" s="15" t="s">
        <v>91</v>
      </c>
      <c r="G14" s="15" t="s">
        <v>207</v>
      </c>
      <c r="H14" s="15" t="s">
        <v>208</v>
      </c>
      <c r="I14" s="69">
        <v>446600</v>
      </c>
      <c r="J14" s="69">
        <v>446600</v>
      </c>
      <c r="K14" s="69">
        <v>446600</v>
      </c>
      <c r="L14" s="69"/>
      <c r="M14" s="69"/>
      <c r="N14" s="69"/>
      <c r="O14" s="69"/>
      <c r="P14" s="69"/>
      <c r="Q14" s="69"/>
      <c r="R14" s="69"/>
      <c r="S14" s="69"/>
      <c r="T14" s="69"/>
      <c r="U14" s="57"/>
      <c r="V14" s="69"/>
      <c r="W14" s="69"/>
    </row>
    <row r="15" spans="1:23" ht="32.85" customHeight="1">
      <c r="A15" s="15"/>
      <c r="B15" s="15"/>
      <c r="C15" s="15" t="s">
        <v>235</v>
      </c>
      <c r="D15" s="15"/>
      <c r="E15" s="15"/>
      <c r="F15" s="15"/>
      <c r="G15" s="15"/>
      <c r="H15" s="15"/>
      <c r="I15" s="69">
        <v>2492480</v>
      </c>
      <c r="J15" s="69"/>
      <c r="K15" s="69"/>
      <c r="L15" s="69"/>
      <c r="M15" s="69">
        <v>2492480</v>
      </c>
      <c r="N15" s="69"/>
      <c r="O15" s="69"/>
      <c r="P15" s="69"/>
      <c r="Q15" s="69"/>
      <c r="R15" s="69"/>
      <c r="S15" s="69"/>
      <c r="T15" s="69"/>
      <c r="U15" s="57"/>
      <c r="V15" s="69"/>
      <c r="W15" s="69"/>
    </row>
    <row r="16" spans="1:23" ht="32.85" customHeight="1">
      <c r="A16" s="15" t="s">
        <v>233</v>
      </c>
      <c r="B16" s="68" t="s">
        <v>236</v>
      </c>
      <c r="C16" s="15" t="s">
        <v>235</v>
      </c>
      <c r="D16" s="15" t="s">
        <v>46</v>
      </c>
      <c r="E16" s="15" t="s">
        <v>108</v>
      </c>
      <c r="F16" s="15" t="s">
        <v>107</v>
      </c>
      <c r="G16" s="15" t="s">
        <v>207</v>
      </c>
      <c r="H16" s="15" t="s">
        <v>208</v>
      </c>
      <c r="I16" s="69">
        <v>194080</v>
      </c>
      <c r="J16" s="69"/>
      <c r="K16" s="69"/>
      <c r="L16" s="69"/>
      <c r="M16" s="69">
        <v>194080</v>
      </c>
      <c r="N16" s="69"/>
      <c r="O16" s="69"/>
      <c r="P16" s="69"/>
      <c r="Q16" s="69"/>
      <c r="R16" s="69"/>
      <c r="S16" s="69"/>
      <c r="T16" s="69"/>
      <c r="U16" s="57"/>
      <c r="V16" s="69"/>
      <c r="W16" s="69"/>
    </row>
    <row r="17" spans="1:23" ht="32.85" customHeight="1">
      <c r="A17" s="15" t="s">
        <v>233</v>
      </c>
      <c r="B17" s="68" t="s">
        <v>236</v>
      </c>
      <c r="C17" s="15" t="s">
        <v>235</v>
      </c>
      <c r="D17" s="15" t="s">
        <v>46</v>
      </c>
      <c r="E17" s="15" t="s">
        <v>108</v>
      </c>
      <c r="F17" s="15" t="s">
        <v>107</v>
      </c>
      <c r="G17" s="15" t="s">
        <v>237</v>
      </c>
      <c r="H17" s="15" t="s">
        <v>238</v>
      </c>
      <c r="I17" s="69">
        <v>27600</v>
      </c>
      <c r="J17" s="69"/>
      <c r="K17" s="69"/>
      <c r="L17" s="69"/>
      <c r="M17" s="69">
        <v>27600</v>
      </c>
      <c r="N17" s="69"/>
      <c r="O17" s="69"/>
      <c r="P17" s="69"/>
      <c r="Q17" s="69"/>
      <c r="R17" s="69"/>
      <c r="S17" s="69"/>
      <c r="T17" s="69"/>
      <c r="U17" s="57"/>
      <c r="V17" s="69"/>
      <c r="W17" s="69"/>
    </row>
    <row r="18" spans="1:23" ht="32.85" customHeight="1">
      <c r="A18" s="15" t="s">
        <v>233</v>
      </c>
      <c r="B18" s="68" t="s">
        <v>236</v>
      </c>
      <c r="C18" s="15" t="s">
        <v>235</v>
      </c>
      <c r="D18" s="15" t="s">
        <v>46</v>
      </c>
      <c r="E18" s="15" t="s">
        <v>108</v>
      </c>
      <c r="F18" s="15" t="s">
        <v>107</v>
      </c>
      <c r="G18" s="15" t="s">
        <v>213</v>
      </c>
      <c r="H18" s="15" t="s">
        <v>214</v>
      </c>
      <c r="I18" s="69">
        <v>1414000</v>
      </c>
      <c r="J18" s="69"/>
      <c r="K18" s="69"/>
      <c r="L18" s="69"/>
      <c r="M18" s="69">
        <v>1414000</v>
      </c>
      <c r="N18" s="69"/>
      <c r="O18" s="69"/>
      <c r="P18" s="69"/>
      <c r="Q18" s="69"/>
      <c r="R18" s="69"/>
      <c r="S18" s="69"/>
      <c r="T18" s="69"/>
      <c r="U18" s="57"/>
      <c r="V18" s="69"/>
      <c r="W18" s="69"/>
    </row>
    <row r="19" spans="1:23" ht="32.85" customHeight="1">
      <c r="A19" s="15" t="s">
        <v>233</v>
      </c>
      <c r="B19" s="68" t="s">
        <v>236</v>
      </c>
      <c r="C19" s="15" t="s">
        <v>235</v>
      </c>
      <c r="D19" s="15" t="s">
        <v>46</v>
      </c>
      <c r="E19" s="15" t="s">
        <v>108</v>
      </c>
      <c r="F19" s="15" t="s">
        <v>107</v>
      </c>
      <c r="G19" s="15" t="s">
        <v>215</v>
      </c>
      <c r="H19" s="15" t="s">
        <v>216</v>
      </c>
      <c r="I19" s="69">
        <v>466800</v>
      </c>
      <c r="J19" s="69"/>
      <c r="K19" s="69"/>
      <c r="L19" s="69"/>
      <c r="M19" s="69">
        <v>466800</v>
      </c>
      <c r="N19" s="69"/>
      <c r="O19" s="69"/>
      <c r="P19" s="69"/>
      <c r="Q19" s="69"/>
      <c r="R19" s="69"/>
      <c r="S19" s="69"/>
      <c r="T19" s="69"/>
      <c r="U19" s="57"/>
      <c r="V19" s="69"/>
      <c r="W19" s="69"/>
    </row>
    <row r="20" spans="1:23" ht="32.85" customHeight="1">
      <c r="A20" s="15" t="s">
        <v>233</v>
      </c>
      <c r="B20" s="68" t="s">
        <v>236</v>
      </c>
      <c r="C20" s="15" t="s">
        <v>235</v>
      </c>
      <c r="D20" s="15" t="s">
        <v>46</v>
      </c>
      <c r="E20" s="15" t="s">
        <v>108</v>
      </c>
      <c r="F20" s="15" t="s">
        <v>107</v>
      </c>
      <c r="G20" s="15" t="s">
        <v>230</v>
      </c>
      <c r="H20" s="15" t="s">
        <v>231</v>
      </c>
      <c r="I20" s="69">
        <v>390000</v>
      </c>
      <c r="J20" s="69"/>
      <c r="K20" s="69"/>
      <c r="L20" s="69"/>
      <c r="M20" s="69">
        <v>390000</v>
      </c>
      <c r="N20" s="69"/>
      <c r="O20" s="69"/>
      <c r="P20" s="69"/>
      <c r="Q20" s="69"/>
      <c r="R20" s="69"/>
      <c r="S20" s="69"/>
      <c r="T20" s="69"/>
      <c r="U20" s="57"/>
      <c r="V20" s="69"/>
      <c r="W20" s="69"/>
    </row>
    <row r="21" spans="1:23" ht="32.85" customHeight="1">
      <c r="A21" s="15"/>
      <c r="B21" s="15"/>
      <c r="C21" s="15" t="s">
        <v>239</v>
      </c>
      <c r="D21" s="15"/>
      <c r="E21" s="15"/>
      <c r="F21" s="15"/>
      <c r="G21" s="15"/>
      <c r="H21" s="15"/>
      <c r="I21" s="69">
        <v>1143500</v>
      </c>
      <c r="J21" s="69">
        <v>1143500</v>
      </c>
      <c r="K21" s="69">
        <v>1143500</v>
      </c>
      <c r="L21" s="69"/>
      <c r="M21" s="69"/>
      <c r="N21" s="69"/>
      <c r="O21" s="69"/>
      <c r="P21" s="69"/>
      <c r="Q21" s="69"/>
      <c r="R21" s="69"/>
      <c r="S21" s="69"/>
      <c r="T21" s="69"/>
      <c r="U21" s="57"/>
      <c r="V21" s="69"/>
      <c r="W21" s="69"/>
    </row>
    <row r="22" spans="1:23" ht="32.85" customHeight="1">
      <c r="A22" s="15" t="s">
        <v>233</v>
      </c>
      <c r="B22" s="68" t="s">
        <v>240</v>
      </c>
      <c r="C22" s="15" t="s">
        <v>239</v>
      </c>
      <c r="D22" s="15" t="s">
        <v>46</v>
      </c>
      <c r="E22" s="15" t="s">
        <v>92</v>
      </c>
      <c r="F22" s="15" t="s">
        <v>93</v>
      </c>
      <c r="G22" s="15" t="s">
        <v>207</v>
      </c>
      <c r="H22" s="15" t="s">
        <v>208</v>
      </c>
      <c r="I22" s="69">
        <v>107200</v>
      </c>
      <c r="J22" s="69">
        <v>107200</v>
      </c>
      <c r="K22" s="69">
        <v>107200</v>
      </c>
      <c r="L22" s="69"/>
      <c r="M22" s="69"/>
      <c r="N22" s="69"/>
      <c r="O22" s="69"/>
      <c r="P22" s="69"/>
      <c r="Q22" s="69"/>
      <c r="R22" s="69"/>
      <c r="S22" s="69"/>
      <c r="T22" s="69"/>
      <c r="U22" s="57"/>
      <c r="V22" s="69"/>
      <c r="W22" s="69"/>
    </row>
    <row r="23" spans="1:23" ht="32.85" customHeight="1">
      <c r="A23" s="15" t="s">
        <v>233</v>
      </c>
      <c r="B23" s="68" t="s">
        <v>240</v>
      </c>
      <c r="C23" s="15" t="s">
        <v>239</v>
      </c>
      <c r="D23" s="15" t="s">
        <v>46</v>
      </c>
      <c r="E23" s="15" t="s">
        <v>92</v>
      </c>
      <c r="F23" s="15" t="s">
        <v>93</v>
      </c>
      <c r="G23" s="15" t="s">
        <v>213</v>
      </c>
      <c r="H23" s="15" t="s">
        <v>214</v>
      </c>
      <c r="I23" s="69">
        <v>825300</v>
      </c>
      <c r="J23" s="69">
        <v>825300</v>
      </c>
      <c r="K23" s="69">
        <v>825300</v>
      </c>
      <c r="L23" s="69"/>
      <c r="M23" s="69"/>
      <c r="N23" s="69"/>
      <c r="O23" s="69"/>
      <c r="P23" s="69"/>
      <c r="Q23" s="69"/>
      <c r="R23" s="69"/>
      <c r="S23" s="69"/>
      <c r="T23" s="69"/>
      <c r="U23" s="57"/>
      <c r="V23" s="69"/>
      <c r="W23" s="69"/>
    </row>
    <row r="24" spans="1:23" ht="32.85" customHeight="1">
      <c r="A24" s="15" t="s">
        <v>233</v>
      </c>
      <c r="B24" s="68" t="s">
        <v>240</v>
      </c>
      <c r="C24" s="15" t="s">
        <v>239</v>
      </c>
      <c r="D24" s="15" t="s">
        <v>46</v>
      </c>
      <c r="E24" s="15" t="s">
        <v>92</v>
      </c>
      <c r="F24" s="15" t="s">
        <v>93</v>
      </c>
      <c r="G24" s="15" t="s">
        <v>215</v>
      </c>
      <c r="H24" s="15" t="s">
        <v>216</v>
      </c>
      <c r="I24" s="69">
        <v>211000</v>
      </c>
      <c r="J24" s="69">
        <v>211000</v>
      </c>
      <c r="K24" s="69">
        <v>211000</v>
      </c>
      <c r="L24" s="69"/>
      <c r="M24" s="69"/>
      <c r="N24" s="69"/>
      <c r="O24" s="69"/>
      <c r="P24" s="69"/>
      <c r="Q24" s="69"/>
      <c r="R24" s="69"/>
      <c r="S24" s="69"/>
      <c r="T24" s="69"/>
      <c r="U24" s="57"/>
      <c r="V24" s="69"/>
      <c r="W24" s="69"/>
    </row>
    <row r="25" spans="1:23" ht="32.85" customHeight="1">
      <c r="A25" s="15"/>
      <c r="B25" s="15"/>
      <c r="C25" s="15" t="s">
        <v>241</v>
      </c>
      <c r="D25" s="15"/>
      <c r="E25" s="15"/>
      <c r="F25" s="15"/>
      <c r="G25" s="15"/>
      <c r="H25" s="15"/>
      <c r="I25" s="69">
        <v>200000</v>
      </c>
      <c r="J25" s="69"/>
      <c r="K25" s="69"/>
      <c r="L25" s="69"/>
      <c r="M25" s="69">
        <v>200000</v>
      </c>
      <c r="N25" s="69"/>
      <c r="O25" s="69"/>
      <c r="P25" s="69"/>
      <c r="Q25" s="69"/>
      <c r="R25" s="69"/>
      <c r="S25" s="69"/>
      <c r="T25" s="69"/>
      <c r="U25" s="57"/>
      <c r="V25" s="69"/>
      <c r="W25" s="69"/>
    </row>
    <row r="26" spans="1:23" ht="32.85" customHeight="1">
      <c r="A26" s="15" t="s">
        <v>242</v>
      </c>
      <c r="B26" s="68" t="s">
        <v>243</v>
      </c>
      <c r="C26" s="15" t="s">
        <v>241</v>
      </c>
      <c r="D26" s="15" t="s">
        <v>46</v>
      </c>
      <c r="E26" s="15" t="s">
        <v>108</v>
      </c>
      <c r="F26" s="15" t="s">
        <v>107</v>
      </c>
      <c r="G26" s="15" t="s">
        <v>207</v>
      </c>
      <c r="H26" s="15" t="s">
        <v>208</v>
      </c>
      <c r="I26" s="69">
        <v>39040</v>
      </c>
      <c r="J26" s="69"/>
      <c r="K26" s="69"/>
      <c r="L26" s="69"/>
      <c r="M26" s="69">
        <v>39040</v>
      </c>
      <c r="N26" s="69"/>
      <c r="O26" s="69"/>
      <c r="P26" s="69"/>
      <c r="Q26" s="69"/>
      <c r="R26" s="69"/>
      <c r="S26" s="69"/>
      <c r="T26" s="69"/>
      <c r="U26" s="57"/>
      <c r="V26" s="69"/>
      <c r="W26" s="69"/>
    </row>
    <row r="27" spans="1:23" ht="32.85" customHeight="1">
      <c r="A27" s="15" t="s">
        <v>242</v>
      </c>
      <c r="B27" s="68" t="s">
        <v>243</v>
      </c>
      <c r="C27" s="15" t="s">
        <v>241</v>
      </c>
      <c r="D27" s="15" t="s">
        <v>46</v>
      </c>
      <c r="E27" s="15" t="s">
        <v>108</v>
      </c>
      <c r="F27" s="15" t="s">
        <v>107</v>
      </c>
      <c r="G27" s="15" t="s">
        <v>230</v>
      </c>
      <c r="H27" s="15" t="s">
        <v>231</v>
      </c>
      <c r="I27" s="69">
        <v>160960</v>
      </c>
      <c r="J27" s="69"/>
      <c r="K27" s="69"/>
      <c r="L27" s="69"/>
      <c r="M27" s="69">
        <v>160960</v>
      </c>
      <c r="N27" s="69"/>
      <c r="O27" s="69"/>
      <c r="P27" s="69"/>
      <c r="Q27" s="69"/>
      <c r="R27" s="69"/>
      <c r="S27" s="69"/>
      <c r="T27" s="69"/>
      <c r="U27" s="57"/>
      <c r="V27" s="69"/>
      <c r="W27" s="69"/>
    </row>
    <row r="28" spans="1:23" ht="32.85" customHeight="1">
      <c r="A28" s="15"/>
      <c r="B28" s="15"/>
      <c r="C28" s="15" t="s">
        <v>244</v>
      </c>
      <c r="D28" s="15"/>
      <c r="E28" s="15"/>
      <c r="F28" s="15"/>
      <c r="G28" s="15"/>
      <c r="H28" s="15"/>
      <c r="I28" s="69">
        <v>3575620</v>
      </c>
      <c r="J28" s="69"/>
      <c r="K28" s="69"/>
      <c r="L28" s="69"/>
      <c r="M28" s="69">
        <v>3575620</v>
      </c>
      <c r="N28" s="69"/>
      <c r="O28" s="69"/>
      <c r="P28" s="69"/>
      <c r="Q28" s="69"/>
      <c r="R28" s="69"/>
      <c r="S28" s="69"/>
      <c r="T28" s="69"/>
      <c r="U28" s="57"/>
      <c r="V28" s="69"/>
      <c r="W28" s="69"/>
    </row>
    <row r="29" spans="1:23" ht="32.85" customHeight="1">
      <c r="A29" s="15" t="s">
        <v>233</v>
      </c>
      <c r="B29" s="68" t="s">
        <v>245</v>
      </c>
      <c r="C29" s="15" t="s">
        <v>244</v>
      </c>
      <c r="D29" s="15" t="s">
        <v>46</v>
      </c>
      <c r="E29" s="15" t="s">
        <v>108</v>
      </c>
      <c r="F29" s="15" t="s">
        <v>107</v>
      </c>
      <c r="G29" s="15" t="s">
        <v>197</v>
      </c>
      <c r="H29" s="15" t="s">
        <v>198</v>
      </c>
      <c r="I29" s="69">
        <v>20000</v>
      </c>
      <c r="J29" s="69"/>
      <c r="K29" s="69"/>
      <c r="L29" s="69"/>
      <c r="M29" s="69">
        <v>20000</v>
      </c>
      <c r="N29" s="69"/>
      <c r="O29" s="69"/>
      <c r="P29" s="69"/>
      <c r="Q29" s="69"/>
      <c r="R29" s="69"/>
      <c r="S29" s="69"/>
      <c r="T29" s="69"/>
      <c r="U29" s="57"/>
      <c r="V29" s="69"/>
      <c r="W29" s="69"/>
    </row>
    <row r="30" spans="1:23" ht="32.85" customHeight="1">
      <c r="A30" s="15" t="s">
        <v>233</v>
      </c>
      <c r="B30" s="68" t="s">
        <v>245</v>
      </c>
      <c r="C30" s="15" t="s">
        <v>244</v>
      </c>
      <c r="D30" s="15" t="s">
        <v>46</v>
      </c>
      <c r="E30" s="15" t="s">
        <v>108</v>
      </c>
      <c r="F30" s="15" t="s">
        <v>107</v>
      </c>
      <c r="G30" s="15" t="s">
        <v>207</v>
      </c>
      <c r="H30" s="15" t="s">
        <v>208</v>
      </c>
      <c r="I30" s="69">
        <v>62530</v>
      </c>
      <c r="J30" s="69"/>
      <c r="K30" s="69"/>
      <c r="L30" s="69"/>
      <c r="M30" s="69">
        <v>62530</v>
      </c>
      <c r="N30" s="69"/>
      <c r="O30" s="69"/>
      <c r="P30" s="69"/>
      <c r="Q30" s="69"/>
      <c r="R30" s="69"/>
      <c r="S30" s="69"/>
      <c r="T30" s="69"/>
      <c r="U30" s="57"/>
      <c r="V30" s="69"/>
      <c r="W30" s="69"/>
    </row>
    <row r="31" spans="1:23" ht="32.85" customHeight="1">
      <c r="A31" s="15" t="s">
        <v>233</v>
      </c>
      <c r="B31" s="68" t="s">
        <v>245</v>
      </c>
      <c r="C31" s="15" t="s">
        <v>244</v>
      </c>
      <c r="D31" s="15" t="s">
        <v>46</v>
      </c>
      <c r="E31" s="15" t="s">
        <v>108</v>
      </c>
      <c r="F31" s="15" t="s">
        <v>107</v>
      </c>
      <c r="G31" s="15" t="s">
        <v>213</v>
      </c>
      <c r="H31" s="15" t="s">
        <v>214</v>
      </c>
      <c r="I31" s="69">
        <v>88000</v>
      </c>
      <c r="J31" s="69"/>
      <c r="K31" s="69"/>
      <c r="L31" s="69"/>
      <c r="M31" s="69">
        <v>88000</v>
      </c>
      <c r="N31" s="69"/>
      <c r="O31" s="69"/>
      <c r="P31" s="69"/>
      <c r="Q31" s="69"/>
      <c r="R31" s="69"/>
      <c r="S31" s="69"/>
      <c r="T31" s="69"/>
      <c r="U31" s="57"/>
      <c r="V31" s="69"/>
      <c r="W31" s="69"/>
    </row>
    <row r="32" spans="1:23" ht="32.85" customHeight="1">
      <c r="A32" s="15" t="s">
        <v>233</v>
      </c>
      <c r="B32" s="68" t="s">
        <v>245</v>
      </c>
      <c r="C32" s="15" t="s">
        <v>244</v>
      </c>
      <c r="D32" s="15" t="s">
        <v>46</v>
      </c>
      <c r="E32" s="15" t="s">
        <v>108</v>
      </c>
      <c r="F32" s="15" t="s">
        <v>107</v>
      </c>
      <c r="G32" s="15" t="s">
        <v>215</v>
      </c>
      <c r="H32" s="15" t="s">
        <v>216</v>
      </c>
      <c r="I32" s="69">
        <v>88000</v>
      </c>
      <c r="J32" s="69"/>
      <c r="K32" s="69"/>
      <c r="L32" s="69"/>
      <c r="M32" s="69">
        <v>88000</v>
      </c>
      <c r="N32" s="69"/>
      <c r="O32" s="69"/>
      <c r="P32" s="69"/>
      <c r="Q32" s="69"/>
      <c r="R32" s="69"/>
      <c r="S32" s="69"/>
      <c r="T32" s="69"/>
      <c r="U32" s="57"/>
      <c r="V32" s="69"/>
      <c r="W32" s="69"/>
    </row>
    <row r="33" spans="1:23" ht="32.85" customHeight="1">
      <c r="A33" s="15" t="s">
        <v>233</v>
      </c>
      <c r="B33" s="68" t="s">
        <v>245</v>
      </c>
      <c r="C33" s="15" t="s">
        <v>244</v>
      </c>
      <c r="D33" s="15" t="s">
        <v>46</v>
      </c>
      <c r="E33" s="15" t="s">
        <v>108</v>
      </c>
      <c r="F33" s="15" t="s">
        <v>107</v>
      </c>
      <c r="G33" s="15" t="s">
        <v>230</v>
      </c>
      <c r="H33" s="15" t="s">
        <v>231</v>
      </c>
      <c r="I33" s="69">
        <v>2266470</v>
      </c>
      <c r="J33" s="69"/>
      <c r="K33" s="69"/>
      <c r="L33" s="69"/>
      <c r="M33" s="69">
        <v>2266470</v>
      </c>
      <c r="N33" s="69"/>
      <c r="O33" s="69"/>
      <c r="P33" s="69"/>
      <c r="Q33" s="69"/>
      <c r="R33" s="69"/>
      <c r="S33" s="69"/>
      <c r="T33" s="69"/>
      <c r="U33" s="57"/>
      <c r="V33" s="69"/>
      <c r="W33" s="69"/>
    </row>
    <row r="34" spans="1:23" ht="32.85" customHeight="1">
      <c r="A34" s="15" t="s">
        <v>233</v>
      </c>
      <c r="B34" s="68" t="s">
        <v>245</v>
      </c>
      <c r="C34" s="15" t="s">
        <v>244</v>
      </c>
      <c r="D34" s="15" t="s">
        <v>46</v>
      </c>
      <c r="E34" s="15" t="s">
        <v>108</v>
      </c>
      <c r="F34" s="15" t="s">
        <v>107</v>
      </c>
      <c r="G34" s="15" t="s">
        <v>193</v>
      </c>
      <c r="H34" s="15" t="s">
        <v>194</v>
      </c>
      <c r="I34" s="69">
        <v>50620</v>
      </c>
      <c r="J34" s="69"/>
      <c r="K34" s="69"/>
      <c r="L34" s="69"/>
      <c r="M34" s="69">
        <v>50620</v>
      </c>
      <c r="N34" s="69"/>
      <c r="O34" s="69"/>
      <c r="P34" s="69"/>
      <c r="Q34" s="69"/>
      <c r="R34" s="69"/>
      <c r="S34" s="69"/>
      <c r="T34" s="69"/>
      <c r="U34" s="57"/>
      <c r="V34" s="69"/>
      <c r="W34" s="69"/>
    </row>
    <row r="35" spans="1:23" ht="32.85" customHeight="1">
      <c r="A35" s="15" t="s">
        <v>233</v>
      </c>
      <c r="B35" s="68" t="s">
        <v>245</v>
      </c>
      <c r="C35" s="15" t="s">
        <v>244</v>
      </c>
      <c r="D35" s="15" t="s">
        <v>46</v>
      </c>
      <c r="E35" s="15" t="s">
        <v>108</v>
      </c>
      <c r="F35" s="15" t="s">
        <v>107</v>
      </c>
      <c r="G35" s="15" t="s">
        <v>246</v>
      </c>
      <c r="H35" s="15" t="s">
        <v>247</v>
      </c>
      <c r="I35" s="69">
        <v>1000000</v>
      </c>
      <c r="J35" s="69"/>
      <c r="K35" s="69"/>
      <c r="L35" s="69"/>
      <c r="M35" s="69">
        <v>1000000</v>
      </c>
      <c r="N35" s="69"/>
      <c r="O35" s="69"/>
      <c r="P35" s="69"/>
      <c r="Q35" s="69"/>
      <c r="R35" s="69"/>
      <c r="S35" s="69"/>
      <c r="T35" s="69"/>
      <c r="U35" s="57"/>
      <c r="V35" s="69"/>
      <c r="W35" s="69"/>
    </row>
    <row r="36" spans="1:23" ht="32.85" customHeight="1">
      <c r="A36" s="15"/>
      <c r="B36" s="15"/>
      <c r="C36" s="15" t="s">
        <v>248</v>
      </c>
      <c r="D36" s="15"/>
      <c r="E36" s="15"/>
      <c r="F36" s="15"/>
      <c r="G36" s="15"/>
      <c r="H36" s="15"/>
      <c r="I36" s="69">
        <v>781900</v>
      </c>
      <c r="J36" s="69"/>
      <c r="K36" s="69"/>
      <c r="L36" s="69"/>
      <c r="M36" s="69">
        <v>781900</v>
      </c>
      <c r="N36" s="69"/>
      <c r="O36" s="69"/>
      <c r="P36" s="69"/>
      <c r="Q36" s="69"/>
      <c r="R36" s="69"/>
      <c r="S36" s="69"/>
      <c r="T36" s="69"/>
      <c r="U36" s="57"/>
      <c r="V36" s="69"/>
      <c r="W36" s="69"/>
    </row>
    <row r="37" spans="1:23" ht="32.85" customHeight="1">
      <c r="A37" s="15" t="s">
        <v>233</v>
      </c>
      <c r="B37" s="68" t="s">
        <v>249</v>
      </c>
      <c r="C37" s="15" t="s">
        <v>248</v>
      </c>
      <c r="D37" s="15" t="s">
        <v>46</v>
      </c>
      <c r="E37" s="15" t="s">
        <v>108</v>
      </c>
      <c r="F37" s="15" t="s">
        <v>107</v>
      </c>
      <c r="G37" s="15" t="s">
        <v>207</v>
      </c>
      <c r="H37" s="15" t="s">
        <v>208</v>
      </c>
      <c r="I37" s="69">
        <v>301900</v>
      </c>
      <c r="J37" s="69"/>
      <c r="K37" s="69"/>
      <c r="L37" s="69"/>
      <c r="M37" s="69">
        <v>301900</v>
      </c>
      <c r="N37" s="69"/>
      <c r="O37" s="69"/>
      <c r="P37" s="69"/>
      <c r="Q37" s="69"/>
      <c r="R37" s="69"/>
      <c r="S37" s="69"/>
      <c r="T37" s="69"/>
      <c r="U37" s="57"/>
      <c r="V37" s="69"/>
      <c r="W37" s="69"/>
    </row>
    <row r="38" spans="1:23" ht="32.85" customHeight="1">
      <c r="A38" s="15" t="s">
        <v>233</v>
      </c>
      <c r="B38" s="68" t="s">
        <v>249</v>
      </c>
      <c r="C38" s="15" t="s">
        <v>248</v>
      </c>
      <c r="D38" s="15" t="s">
        <v>46</v>
      </c>
      <c r="E38" s="15" t="s">
        <v>108</v>
      </c>
      <c r="F38" s="15" t="s">
        <v>107</v>
      </c>
      <c r="G38" s="15" t="s">
        <v>230</v>
      </c>
      <c r="H38" s="15" t="s">
        <v>231</v>
      </c>
      <c r="I38" s="69">
        <v>480000</v>
      </c>
      <c r="J38" s="69"/>
      <c r="K38" s="69"/>
      <c r="L38" s="69"/>
      <c r="M38" s="69">
        <v>480000</v>
      </c>
      <c r="N38" s="69"/>
      <c r="O38" s="69"/>
      <c r="P38" s="69"/>
      <c r="Q38" s="69"/>
      <c r="R38" s="69"/>
      <c r="S38" s="69"/>
      <c r="T38" s="69"/>
      <c r="U38" s="57"/>
      <c r="V38" s="69"/>
      <c r="W38" s="69"/>
    </row>
    <row r="39" spans="1:23" ht="32.85" customHeight="1">
      <c r="A39" s="15"/>
      <c r="B39" s="15"/>
      <c r="C39" s="15" t="s">
        <v>250</v>
      </c>
      <c r="D39" s="15"/>
      <c r="E39" s="15"/>
      <c r="F39" s="15"/>
      <c r="G39" s="15"/>
      <c r="H39" s="15"/>
      <c r="I39" s="69">
        <v>19570000</v>
      </c>
      <c r="J39" s="69"/>
      <c r="K39" s="69"/>
      <c r="L39" s="69"/>
      <c r="M39" s="69">
        <v>19570000</v>
      </c>
      <c r="N39" s="69"/>
      <c r="O39" s="69"/>
      <c r="P39" s="69"/>
      <c r="Q39" s="69"/>
      <c r="R39" s="69"/>
      <c r="S39" s="69"/>
      <c r="T39" s="69"/>
      <c r="U39" s="57"/>
      <c r="V39" s="69"/>
      <c r="W39" s="69"/>
    </row>
    <row r="40" spans="1:23" ht="32.85" customHeight="1">
      <c r="A40" s="15" t="s">
        <v>251</v>
      </c>
      <c r="B40" s="68" t="s">
        <v>252</v>
      </c>
      <c r="C40" s="15" t="s">
        <v>250</v>
      </c>
      <c r="D40" s="15" t="s">
        <v>46</v>
      </c>
      <c r="E40" s="15" t="s">
        <v>108</v>
      </c>
      <c r="F40" s="15" t="s">
        <v>107</v>
      </c>
      <c r="G40" s="15" t="s">
        <v>193</v>
      </c>
      <c r="H40" s="15" t="s">
        <v>194</v>
      </c>
      <c r="I40" s="69">
        <v>19570000</v>
      </c>
      <c r="J40" s="69"/>
      <c r="K40" s="69"/>
      <c r="L40" s="69"/>
      <c r="M40" s="69">
        <v>19570000</v>
      </c>
      <c r="N40" s="69"/>
      <c r="O40" s="69"/>
      <c r="P40" s="69"/>
      <c r="Q40" s="69"/>
      <c r="R40" s="69"/>
      <c r="S40" s="69"/>
      <c r="T40" s="69"/>
      <c r="U40" s="57"/>
      <c r="V40" s="69"/>
      <c r="W40" s="69"/>
    </row>
    <row r="41" spans="1:23" ht="32.85" customHeight="1">
      <c r="A41" s="15"/>
      <c r="B41" s="15"/>
      <c r="C41" s="15" t="s">
        <v>253</v>
      </c>
      <c r="D41" s="15"/>
      <c r="E41" s="15"/>
      <c r="F41" s="15"/>
      <c r="G41" s="15"/>
      <c r="H41" s="15"/>
      <c r="I41" s="69">
        <v>245400</v>
      </c>
      <c r="J41" s="69">
        <v>245400</v>
      </c>
      <c r="K41" s="69">
        <v>245400</v>
      </c>
      <c r="L41" s="69"/>
      <c r="M41" s="69"/>
      <c r="N41" s="69"/>
      <c r="O41" s="69"/>
      <c r="P41" s="69"/>
      <c r="Q41" s="69"/>
      <c r="R41" s="69"/>
      <c r="S41" s="69"/>
      <c r="T41" s="69"/>
      <c r="U41" s="57"/>
      <c r="V41" s="69"/>
      <c r="W41" s="69"/>
    </row>
    <row r="42" spans="1:23" ht="32.85" customHeight="1">
      <c r="A42" s="15" t="s">
        <v>254</v>
      </c>
      <c r="B42" s="68" t="s">
        <v>255</v>
      </c>
      <c r="C42" s="15" t="s">
        <v>253</v>
      </c>
      <c r="D42" s="15" t="s">
        <v>46</v>
      </c>
      <c r="E42" s="15" t="s">
        <v>88</v>
      </c>
      <c r="F42" s="15" t="s">
        <v>89</v>
      </c>
      <c r="G42" s="15" t="s">
        <v>256</v>
      </c>
      <c r="H42" s="15" t="s">
        <v>257</v>
      </c>
      <c r="I42" s="69">
        <v>245400</v>
      </c>
      <c r="J42" s="69">
        <v>245400</v>
      </c>
      <c r="K42" s="69">
        <v>245400</v>
      </c>
      <c r="L42" s="69"/>
      <c r="M42" s="69"/>
      <c r="N42" s="69"/>
      <c r="O42" s="69"/>
      <c r="P42" s="69"/>
      <c r="Q42" s="69"/>
      <c r="R42" s="69"/>
      <c r="S42" s="69"/>
      <c r="T42" s="69"/>
      <c r="U42" s="57"/>
      <c r="V42" s="69"/>
      <c r="W42" s="69"/>
    </row>
    <row r="43" spans="1:23" ht="32.85" customHeight="1">
      <c r="A43" s="15"/>
      <c r="B43" s="15"/>
      <c r="C43" s="15" t="s">
        <v>258</v>
      </c>
      <c r="D43" s="15"/>
      <c r="E43" s="15"/>
      <c r="F43" s="15"/>
      <c r="G43" s="15"/>
      <c r="H43" s="15"/>
      <c r="I43" s="69">
        <v>51900</v>
      </c>
      <c r="J43" s="69">
        <v>51900</v>
      </c>
      <c r="K43" s="69">
        <v>51900</v>
      </c>
      <c r="L43" s="69"/>
      <c r="M43" s="69"/>
      <c r="N43" s="69"/>
      <c r="O43" s="69"/>
      <c r="P43" s="69"/>
      <c r="Q43" s="69"/>
      <c r="R43" s="69"/>
      <c r="S43" s="69"/>
      <c r="T43" s="69"/>
      <c r="U43" s="57"/>
      <c r="V43" s="69"/>
      <c r="W43" s="69"/>
    </row>
    <row r="44" spans="1:23" ht="32.85" customHeight="1">
      <c r="A44" s="15" t="s">
        <v>228</v>
      </c>
      <c r="B44" s="68" t="s">
        <v>259</v>
      </c>
      <c r="C44" s="15" t="s">
        <v>258</v>
      </c>
      <c r="D44" s="15" t="s">
        <v>46</v>
      </c>
      <c r="E44" s="15" t="s">
        <v>90</v>
      </c>
      <c r="F44" s="15" t="s">
        <v>91</v>
      </c>
      <c r="G44" s="15" t="s">
        <v>260</v>
      </c>
      <c r="H44" s="15" t="s">
        <v>261</v>
      </c>
      <c r="I44" s="69">
        <v>51900</v>
      </c>
      <c r="J44" s="69">
        <v>51900</v>
      </c>
      <c r="K44" s="69">
        <v>51900</v>
      </c>
      <c r="L44" s="69"/>
      <c r="M44" s="69"/>
      <c r="N44" s="69"/>
      <c r="O44" s="69"/>
      <c r="P44" s="69"/>
      <c r="Q44" s="69"/>
      <c r="R44" s="69"/>
      <c r="S44" s="69"/>
      <c r="T44" s="69"/>
      <c r="U44" s="57"/>
      <c r="V44" s="69"/>
      <c r="W44" s="69"/>
    </row>
    <row r="45" spans="1:23" ht="32.85" customHeight="1">
      <c r="A45" s="15"/>
      <c r="B45" s="15"/>
      <c r="C45" s="15" t="s">
        <v>262</v>
      </c>
      <c r="D45" s="15"/>
      <c r="E45" s="15"/>
      <c r="F45" s="15"/>
      <c r="G45" s="15"/>
      <c r="H45" s="15"/>
      <c r="I45" s="69">
        <v>1816100</v>
      </c>
      <c r="J45" s="69">
        <v>1816100</v>
      </c>
      <c r="K45" s="69">
        <v>1816100</v>
      </c>
      <c r="L45" s="69"/>
      <c r="M45" s="69"/>
      <c r="N45" s="69"/>
      <c r="O45" s="69"/>
      <c r="P45" s="69"/>
      <c r="Q45" s="69"/>
      <c r="R45" s="69"/>
      <c r="S45" s="69"/>
      <c r="T45" s="69"/>
      <c r="U45" s="57"/>
      <c r="V45" s="69"/>
      <c r="W45" s="69"/>
    </row>
    <row r="46" spans="1:23" ht="32.85" customHeight="1">
      <c r="A46" s="15" t="s">
        <v>263</v>
      </c>
      <c r="B46" s="68" t="s">
        <v>264</v>
      </c>
      <c r="C46" s="15" t="s">
        <v>262</v>
      </c>
      <c r="D46" s="15" t="s">
        <v>46</v>
      </c>
      <c r="E46" s="15" t="s">
        <v>90</v>
      </c>
      <c r="F46" s="15" t="s">
        <v>91</v>
      </c>
      <c r="G46" s="15" t="s">
        <v>209</v>
      </c>
      <c r="H46" s="15" t="s">
        <v>210</v>
      </c>
      <c r="I46" s="69">
        <v>486000</v>
      </c>
      <c r="J46" s="69">
        <v>486000</v>
      </c>
      <c r="K46" s="69">
        <v>486000</v>
      </c>
      <c r="L46" s="69"/>
      <c r="M46" s="69"/>
      <c r="N46" s="69"/>
      <c r="O46" s="69"/>
      <c r="P46" s="69"/>
      <c r="Q46" s="69"/>
      <c r="R46" s="69"/>
      <c r="S46" s="69"/>
      <c r="T46" s="69"/>
      <c r="U46" s="57"/>
      <c r="V46" s="69"/>
      <c r="W46" s="69"/>
    </row>
    <row r="47" spans="1:23" ht="32.85" customHeight="1">
      <c r="A47" s="15" t="s">
        <v>263</v>
      </c>
      <c r="B47" s="68" t="s">
        <v>264</v>
      </c>
      <c r="C47" s="15" t="s">
        <v>262</v>
      </c>
      <c r="D47" s="15" t="s">
        <v>46</v>
      </c>
      <c r="E47" s="15" t="s">
        <v>90</v>
      </c>
      <c r="F47" s="15" t="s">
        <v>91</v>
      </c>
      <c r="G47" s="15" t="s">
        <v>237</v>
      </c>
      <c r="H47" s="15" t="s">
        <v>238</v>
      </c>
      <c r="I47" s="69">
        <v>77100</v>
      </c>
      <c r="J47" s="69">
        <v>77100</v>
      </c>
      <c r="K47" s="69">
        <v>77100</v>
      </c>
      <c r="L47" s="69"/>
      <c r="M47" s="69"/>
      <c r="N47" s="69"/>
      <c r="O47" s="69"/>
      <c r="P47" s="69"/>
      <c r="Q47" s="69"/>
      <c r="R47" s="69"/>
      <c r="S47" s="69"/>
      <c r="T47" s="69"/>
      <c r="U47" s="57"/>
      <c r="V47" s="69"/>
      <c r="W47" s="69"/>
    </row>
    <row r="48" spans="1:23" ht="32.85" customHeight="1">
      <c r="A48" s="15" t="s">
        <v>263</v>
      </c>
      <c r="B48" s="68" t="s">
        <v>264</v>
      </c>
      <c r="C48" s="15" t="s">
        <v>262</v>
      </c>
      <c r="D48" s="15" t="s">
        <v>46</v>
      </c>
      <c r="E48" s="15" t="s">
        <v>90</v>
      </c>
      <c r="F48" s="15" t="s">
        <v>91</v>
      </c>
      <c r="G48" s="15" t="s">
        <v>265</v>
      </c>
      <c r="H48" s="15" t="s">
        <v>266</v>
      </c>
      <c r="I48" s="69">
        <v>1253000</v>
      </c>
      <c r="J48" s="69">
        <v>1253000</v>
      </c>
      <c r="K48" s="69">
        <v>1253000</v>
      </c>
      <c r="L48" s="69"/>
      <c r="M48" s="69"/>
      <c r="N48" s="69"/>
      <c r="O48" s="69"/>
      <c r="P48" s="69"/>
      <c r="Q48" s="69"/>
      <c r="R48" s="69"/>
      <c r="S48" s="69"/>
      <c r="T48" s="69"/>
      <c r="U48" s="57"/>
      <c r="V48" s="69"/>
      <c r="W48" s="69"/>
    </row>
    <row r="49" spans="1:23" ht="32.85" customHeight="1">
      <c r="A49" s="15"/>
      <c r="B49" s="15"/>
      <c r="C49" s="15" t="s">
        <v>267</v>
      </c>
      <c r="D49" s="15"/>
      <c r="E49" s="15"/>
      <c r="F49" s="15"/>
      <c r="G49" s="15"/>
      <c r="H49" s="15"/>
      <c r="I49" s="69">
        <v>624030000</v>
      </c>
      <c r="J49" s="69"/>
      <c r="K49" s="69"/>
      <c r="L49" s="69"/>
      <c r="M49" s="69">
        <v>624030000</v>
      </c>
      <c r="N49" s="69"/>
      <c r="O49" s="69"/>
      <c r="P49" s="69"/>
      <c r="Q49" s="69"/>
      <c r="R49" s="69"/>
      <c r="S49" s="69"/>
      <c r="T49" s="69"/>
      <c r="U49" s="57"/>
      <c r="V49" s="69"/>
      <c r="W49" s="69"/>
    </row>
    <row r="50" spans="1:23" ht="32.85" customHeight="1">
      <c r="A50" s="15" t="s">
        <v>233</v>
      </c>
      <c r="B50" s="68" t="s">
        <v>268</v>
      </c>
      <c r="C50" s="15" t="s">
        <v>267</v>
      </c>
      <c r="D50" s="15" t="s">
        <v>48</v>
      </c>
      <c r="E50" s="15" t="s">
        <v>104</v>
      </c>
      <c r="F50" s="15" t="s">
        <v>105</v>
      </c>
      <c r="G50" s="15" t="s">
        <v>269</v>
      </c>
      <c r="H50" s="15" t="s">
        <v>270</v>
      </c>
      <c r="I50" s="69">
        <v>624030000</v>
      </c>
      <c r="J50" s="69"/>
      <c r="K50" s="69"/>
      <c r="L50" s="69"/>
      <c r="M50" s="69">
        <v>624030000</v>
      </c>
      <c r="N50" s="69"/>
      <c r="O50" s="69"/>
      <c r="P50" s="69"/>
      <c r="Q50" s="69"/>
      <c r="R50" s="69"/>
      <c r="S50" s="69"/>
      <c r="T50" s="69"/>
      <c r="U50" s="57"/>
      <c r="V50" s="69"/>
      <c r="W50" s="69"/>
    </row>
    <row r="51" spans="1:23" ht="18.75" customHeight="1">
      <c r="A51" s="167" t="s">
        <v>109</v>
      </c>
      <c r="B51" s="168"/>
      <c r="C51" s="168"/>
      <c r="D51" s="168"/>
      <c r="E51" s="168"/>
      <c r="F51" s="168"/>
      <c r="G51" s="168"/>
      <c r="H51" s="169"/>
      <c r="I51" s="69">
        <v>655603500</v>
      </c>
      <c r="J51" s="69">
        <v>4953500</v>
      </c>
      <c r="K51" s="69">
        <v>3703500</v>
      </c>
      <c r="L51" s="69"/>
      <c r="M51" s="69">
        <v>650650000</v>
      </c>
      <c r="N51" s="69"/>
      <c r="O51" s="69"/>
      <c r="P51" s="69"/>
      <c r="Q51" s="69"/>
      <c r="R51" s="69"/>
      <c r="S51" s="69"/>
      <c r="T51" s="69"/>
      <c r="U51" s="57"/>
      <c r="V51" s="69"/>
      <c r="W51" s="69"/>
    </row>
  </sheetData>
  <mergeCells count="28">
    <mergeCell ref="L5:L6"/>
    <mergeCell ref="M5:M6"/>
    <mergeCell ref="N5:N6"/>
    <mergeCell ref="O5:O6"/>
    <mergeCell ref="P5:P6"/>
    <mergeCell ref="J5:K5"/>
    <mergeCell ref="A51:H51"/>
    <mergeCell ref="A4:A6"/>
    <mergeCell ref="B4:B6"/>
    <mergeCell ref="C4:C6"/>
    <mergeCell ref="D4:D6"/>
    <mergeCell ref="E4:E6"/>
    <mergeCell ref="F4:F6"/>
    <mergeCell ref="G4:G6"/>
    <mergeCell ref="H4:H6"/>
    <mergeCell ref="I4:I6"/>
    <mergeCell ref="A2:W2"/>
    <mergeCell ref="A3:I3"/>
    <mergeCell ref="J4:M4"/>
    <mergeCell ref="N4:P4"/>
    <mergeCell ref="R4:W4"/>
    <mergeCell ref="Q4:Q6"/>
    <mergeCell ref="R5:R6"/>
    <mergeCell ref="S5:S6"/>
    <mergeCell ref="T5:T6"/>
    <mergeCell ref="U5:U6"/>
    <mergeCell ref="V5:V6"/>
    <mergeCell ref="W5:W6"/>
  </mergeCells>
  <phoneticPr fontId="22" type="noConversion"/>
  <pageMargins left="0.75" right="0.75" top="1" bottom="1" header="0.5" footer="0.5"/>
  <pageSetup paperSize="9" scale="33"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92"/>
  <sheetViews>
    <sheetView showZeros="0" workbookViewId="0">
      <selection activeCell="C89" sqref="C89"/>
    </sheetView>
  </sheetViews>
  <sheetFormatPr defaultColWidth="9.125" defaultRowHeight="12" customHeight="1"/>
  <cols>
    <col min="1" max="1" width="39" customWidth="1"/>
    <col min="2" max="2" width="69" customWidth="1"/>
    <col min="3" max="3" width="17.125" customWidth="1"/>
    <col min="4" max="4" width="21" customWidth="1"/>
    <col min="5" max="5" width="26.5" customWidth="1"/>
    <col min="6" max="6" width="11.25" customWidth="1"/>
    <col min="7" max="7" width="15.25" customWidth="1"/>
    <col min="8" max="8" width="9.25" customWidth="1"/>
    <col min="9" max="9" width="13.375" customWidth="1"/>
    <col min="10" max="10" width="27.5" customWidth="1"/>
  </cols>
  <sheetData>
    <row r="1" spans="1:10" ht="19.5" customHeight="1">
      <c r="J1" s="36" t="s">
        <v>271</v>
      </c>
    </row>
    <row r="2" spans="1:10" ht="28.5" customHeight="1">
      <c r="A2" s="109" t="s">
        <v>272</v>
      </c>
      <c r="B2" s="120"/>
      <c r="C2" s="120"/>
      <c r="D2" s="120"/>
      <c r="E2" s="120"/>
      <c r="F2" s="121"/>
      <c r="G2" s="120"/>
      <c r="H2" s="121"/>
      <c r="I2" s="121"/>
      <c r="J2" s="120"/>
    </row>
    <row r="3" spans="1:10" ht="30" customHeight="1">
      <c r="A3" s="150" t="str">
        <f>"单位名称："&amp;"云南省人民政府国有资产监督管理委员会"</f>
        <v>单位名称：云南省人民政府国有资产监督管理委员会</v>
      </c>
      <c r="B3" s="118"/>
      <c r="C3" s="118"/>
      <c r="D3" s="118"/>
      <c r="E3" s="118"/>
      <c r="F3" s="118"/>
      <c r="G3" s="118"/>
      <c r="H3" s="118"/>
    </row>
    <row r="4" spans="1:10" ht="21.95" customHeight="1">
      <c r="A4" s="29" t="s">
        <v>273</v>
      </c>
      <c r="B4" s="29" t="s">
        <v>274</v>
      </c>
      <c r="C4" s="29" t="s">
        <v>275</v>
      </c>
      <c r="D4" s="29" t="s">
        <v>276</v>
      </c>
      <c r="E4" s="29" t="s">
        <v>277</v>
      </c>
      <c r="F4" s="30" t="s">
        <v>278</v>
      </c>
      <c r="G4" s="29" t="s">
        <v>279</v>
      </c>
      <c r="H4" s="30" t="s">
        <v>280</v>
      </c>
      <c r="I4" s="30" t="s">
        <v>281</v>
      </c>
      <c r="J4" s="29" t="s">
        <v>282</v>
      </c>
    </row>
    <row r="5" spans="1:10" ht="21.95" customHeight="1">
      <c r="A5" s="29">
        <v>1</v>
      </c>
      <c r="B5" s="29">
        <v>2</v>
      </c>
      <c r="C5" s="29">
        <v>3</v>
      </c>
      <c r="D5" s="29">
        <v>4</v>
      </c>
      <c r="E5" s="29">
        <v>5</v>
      </c>
      <c r="F5" s="30">
        <v>6</v>
      </c>
      <c r="G5" s="29">
        <v>7</v>
      </c>
      <c r="H5" s="30">
        <v>8</v>
      </c>
      <c r="I5" s="30">
        <v>9</v>
      </c>
      <c r="J5" s="29">
        <v>10</v>
      </c>
    </row>
    <row r="6" spans="1:10" ht="27" customHeight="1">
      <c r="A6" s="31" t="s">
        <v>46</v>
      </c>
      <c r="B6" s="32"/>
      <c r="C6" s="32"/>
      <c r="D6" s="32"/>
      <c r="E6" s="33"/>
      <c r="F6" s="34"/>
      <c r="G6" s="33"/>
      <c r="H6" s="34"/>
      <c r="I6" s="34"/>
      <c r="J6" s="33"/>
    </row>
    <row r="7" spans="1:10" ht="33.75" customHeight="1">
      <c r="A7" s="67" t="s">
        <v>46</v>
      </c>
      <c r="B7" s="35"/>
      <c r="C7" s="35"/>
      <c r="D7" s="35"/>
      <c r="E7" s="31"/>
      <c r="F7" s="35"/>
      <c r="G7" s="31"/>
      <c r="H7" s="35"/>
      <c r="I7" s="35"/>
      <c r="J7" s="31"/>
    </row>
    <row r="8" spans="1:10" ht="42" customHeight="1">
      <c r="A8" s="177" t="s">
        <v>241</v>
      </c>
      <c r="B8" s="178" t="s">
        <v>283</v>
      </c>
      <c r="C8" s="35" t="s">
        <v>284</v>
      </c>
      <c r="D8" s="35" t="s">
        <v>285</v>
      </c>
      <c r="E8" s="31" t="s">
        <v>286</v>
      </c>
      <c r="F8" s="35" t="s">
        <v>287</v>
      </c>
      <c r="G8" s="31" t="s">
        <v>288</v>
      </c>
      <c r="H8" s="35" t="s">
        <v>289</v>
      </c>
      <c r="I8" s="35" t="s">
        <v>290</v>
      </c>
      <c r="J8" s="31" t="s">
        <v>291</v>
      </c>
    </row>
    <row r="9" spans="1:10" ht="42" customHeight="1">
      <c r="A9" s="177" t="s">
        <v>241</v>
      </c>
      <c r="B9" s="178" t="s">
        <v>283</v>
      </c>
      <c r="C9" s="35" t="s">
        <v>284</v>
      </c>
      <c r="D9" s="35" t="s">
        <v>292</v>
      </c>
      <c r="E9" s="31" t="s">
        <v>293</v>
      </c>
      <c r="F9" s="35" t="s">
        <v>287</v>
      </c>
      <c r="G9" s="31" t="s">
        <v>294</v>
      </c>
      <c r="H9" s="35" t="s">
        <v>295</v>
      </c>
      <c r="I9" s="35" t="s">
        <v>296</v>
      </c>
      <c r="J9" s="31" t="s">
        <v>297</v>
      </c>
    </row>
    <row r="10" spans="1:10" ht="44.1" customHeight="1">
      <c r="A10" s="177" t="s">
        <v>241</v>
      </c>
      <c r="B10" s="178" t="s">
        <v>283</v>
      </c>
      <c r="C10" s="35" t="s">
        <v>284</v>
      </c>
      <c r="D10" s="35" t="s">
        <v>298</v>
      </c>
      <c r="E10" s="31" t="s">
        <v>299</v>
      </c>
      <c r="F10" s="35" t="s">
        <v>300</v>
      </c>
      <c r="G10" s="31" t="s">
        <v>301</v>
      </c>
      <c r="H10" s="35" t="s">
        <v>302</v>
      </c>
      <c r="I10" s="35" t="s">
        <v>290</v>
      </c>
      <c r="J10" s="31" t="s">
        <v>303</v>
      </c>
    </row>
    <row r="11" spans="1:10" ht="44.1" customHeight="1">
      <c r="A11" s="177" t="s">
        <v>241</v>
      </c>
      <c r="B11" s="178" t="s">
        <v>283</v>
      </c>
      <c r="C11" s="35" t="s">
        <v>304</v>
      </c>
      <c r="D11" s="35" t="s">
        <v>305</v>
      </c>
      <c r="E11" s="31" t="s">
        <v>306</v>
      </c>
      <c r="F11" s="35" t="s">
        <v>287</v>
      </c>
      <c r="G11" s="31" t="s">
        <v>307</v>
      </c>
      <c r="H11" s="35" t="s">
        <v>308</v>
      </c>
      <c r="I11" s="35" t="s">
        <v>296</v>
      </c>
      <c r="J11" s="31" t="s">
        <v>309</v>
      </c>
    </row>
    <row r="12" spans="1:10" ht="44.1" customHeight="1">
      <c r="A12" s="177" t="s">
        <v>241</v>
      </c>
      <c r="B12" s="178" t="s">
        <v>283</v>
      </c>
      <c r="C12" s="35" t="s">
        <v>310</v>
      </c>
      <c r="D12" s="35" t="s">
        <v>311</v>
      </c>
      <c r="E12" s="31" t="s">
        <v>312</v>
      </c>
      <c r="F12" s="35" t="s">
        <v>287</v>
      </c>
      <c r="G12" s="31" t="s">
        <v>313</v>
      </c>
      <c r="H12" s="35" t="s">
        <v>314</v>
      </c>
      <c r="I12" s="35" t="s">
        <v>290</v>
      </c>
      <c r="J12" s="31" t="s">
        <v>315</v>
      </c>
    </row>
    <row r="13" spans="1:10" ht="65.099999999999994" customHeight="1">
      <c r="A13" s="177" t="s">
        <v>248</v>
      </c>
      <c r="B13" s="178" t="s">
        <v>316</v>
      </c>
      <c r="C13" s="35" t="s">
        <v>284</v>
      </c>
      <c r="D13" s="35" t="s">
        <v>285</v>
      </c>
      <c r="E13" s="31" t="s">
        <v>317</v>
      </c>
      <c r="F13" s="35" t="s">
        <v>287</v>
      </c>
      <c r="G13" s="31" t="s">
        <v>318</v>
      </c>
      <c r="H13" s="35" t="s">
        <v>289</v>
      </c>
      <c r="I13" s="35" t="s">
        <v>290</v>
      </c>
      <c r="J13" s="31" t="s">
        <v>319</v>
      </c>
    </row>
    <row r="14" spans="1:10" ht="45.95" customHeight="1">
      <c r="A14" s="177" t="s">
        <v>248</v>
      </c>
      <c r="B14" s="178" t="s">
        <v>320</v>
      </c>
      <c r="C14" s="35" t="s">
        <v>284</v>
      </c>
      <c r="D14" s="35" t="s">
        <v>285</v>
      </c>
      <c r="E14" s="31" t="s">
        <v>321</v>
      </c>
      <c r="F14" s="35" t="s">
        <v>287</v>
      </c>
      <c r="G14" s="31" t="s">
        <v>126</v>
      </c>
      <c r="H14" s="35" t="s">
        <v>289</v>
      </c>
      <c r="I14" s="35" t="s">
        <v>290</v>
      </c>
      <c r="J14" s="31" t="s">
        <v>322</v>
      </c>
    </row>
    <row r="15" spans="1:10" ht="45.95" customHeight="1">
      <c r="A15" s="177" t="s">
        <v>248</v>
      </c>
      <c r="B15" s="178" t="s">
        <v>320</v>
      </c>
      <c r="C15" s="35" t="s">
        <v>284</v>
      </c>
      <c r="D15" s="35" t="s">
        <v>285</v>
      </c>
      <c r="E15" s="31" t="s">
        <v>323</v>
      </c>
      <c r="F15" s="35" t="s">
        <v>287</v>
      </c>
      <c r="G15" s="31" t="s">
        <v>130</v>
      </c>
      <c r="H15" s="35" t="s">
        <v>324</v>
      </c>
      <c r="I15" s="35" t="s">
        <v>290</v>
      </c>
      <c r="J15" s="31" t="s">
        <v>323</v>
      </c>
    </row>
    <row r="16" spans="1:10" ht="59.1" customHeight="1">
      <c r="A16" s="177" t="s">
        <v>248</v>
      </c>
      <c r="B16" s="178" t="s">
        <v>320</v>
      </c>
      <c r="C16" s="35" t="s">
        <v>284</v>
      </c>
      <c r="D16" s="35" t="s">
        <v>298</v>
      </c>
      <c r="E16" s="31" t="s">
        <v>325</v>
      </c>
      <c r="F16" s="35" t="s">
        <v>287</v>
      </c>
      <c r="G16" s="31" t="s">
        <v>326</v>
      </c>
      <c r="H16" s="35" t="s">
        <v>314</v>
      </c>
      <c r="I16" s="35" t="s">
        <v>290</v>
      </c>
      <c r="J16" s="31" t="s">
        <v>327</v>
      </c>
    </row>
    <row r="17" spans="1:10" ht="89.1" customHeight="1">
      <c r="A17" s="177" t="s">
        <v>248</v>
      </c>
      <c r="B17" s="178" t="s">
        <v>320</v>
      </c>
      <c r="C17" s="35" t="s">
        <v>284</v>
      </c>
      <c r="D17" s="35" t="s">
        <v>298</v>
      </c>
      <c r="E17" s="31" t="s">
        <v>328</v>
      </c>
      <c r="F17" s="35" t="s">
        <v>300</v>
      </c>
      <c r="G17" s="31" t="s">
        <v>329</v>
      </c>
      <c r="H17" s="35" t="s">
        <v>314</v>
      </c>
      <c r="I17" s="35" t="s">
        <v>290</v>
      </c>
      <c r="J17" s="31" t="s">
        <v>330</v>
      </c>
    </row>
    <row r="18" spans="1:10" ht="75" customHeight="1">
      <c r="A18" s="177" t="s">
        <v>248</v>
      </c>
      <c r="B18" s="178" t="s">
        <v>320</v>
      </c>
      <c r="C18" s="35" t="s">
        <v>304</v>
      </c>
      <c r="D18" s="35" t="s">
        <v>305</v>
      </c>
      <c r="E18" s="31" t="s">
        <v>331</v>
      </c>
      <c r="F18" s="35" t="s">
        <v>300</v>
      </c>
      <c r="G18" s="31" t="s">
        <v>332</v>
      </c>
      <c r="H18" s="35" t="s">
        <v>314</v>
      </c>
      <c r="I18" s="35" t="s">
        <v>290</v>
      </c>
      <c r="J18" s="31" t="s">
        <v>333</v>
      </c>
    </row>
    <row r="19" spans="1:10" ht="65.099999999999994" customHeight="1">
      <c r="A19" s="177" t="s">
        <v>248</v>
      </c>
      <c r="B19" s="178" t="s">
        <v>320</v>
      </c>
      <c r="C19" s="35" t="s">
        <v>310</v>
      </c>
      <c r="D19" s="35" t="s">
        <v>311</v>
      </c>
      <c r="E19" s="31" t="s">
        <v>334</v>
      </c>
      <c r="F19" s="35" t="s">
        <v>300</v>
      </c>
      <c r="G19" s="31" t="s">
        <v>335</v>
      </c>
      <c r="H19" s="35" t="s">
        <v>314</v>
      </c>
      <c r="I19" s="35" t="s">
        <v>290</v>
      </c>
      <c r="J19" s="31" t="s">
        <v>336</v>
      </c>
    </row>
    <row r="20" spans="1:10" ht="45.95" customHeight="1">
      <c r="A20" s="177" t="s">
        <v>244</v>
      </c>
      <c r="B20" s="178" t="s">
        <v>337</v>
      </c>
      <c r="C20" s="35" t="s">
        <v>284</v>
      </c>
      <c r="D20" s="35" t="s">
        <v>285</v>
      </c>
      <c r="E20" s="31" t="s">
        <v>338</v>
      </c>
      <c r="F20" s="35" t="s">
        <v>300</v>
      </c>
      <c r="G20" s="31" t="s">
        <v>339</v>
      </c>
      <c r="H20" s="35" t="s">
        <v>340</v>
      </c>
      <c r="I20" s="35" t="s">
        <v>290</v>
      </c>
      <c r="J20" s="31" t="s">
        <v>341</v>
      </c>
    </row>
    <row r="21" spans="1:10" ht="45.95" customHeight="1">
      <c r="A21" s="177" t="s">
        <v>244</v>
      </c>
      <c r="B21" s="178" t="s">
        <v>337</v>
      </c>
      <c r="C21" s="35" t="s">
        <v>284</v>
      </c>
      <c r="D21" s="35" t="s">
        <v>285</v>
      </c>
      <c r="E21" s="31" t="s">
        <v>342</v>
      </c>
      <c r="F21" s="35" t="s">
        <v>287</v>
      </c>
      <c r="G21" s="31" t="s">
        <v>343</v>
      </c>
      <c r="H21" s="35" t="s">
        <v>344</v>
      </c>
      <c r="I21" s="35" t="s">
        <v>290</v>
      </c>
      <c r="J21" s="31" t="s">
        <v>345</v>
      </c>
    </row>
    <row r="22" spans="1:10" ht="45.95" customHeight="1">
      <c r="A22" s="177" t="s">
        <v>244</v>
      </c>
      <c r="B22" s="178" t="s">
        <v>337</v>
      </c>
      <c r="C22" s="35" t="s">
        <v>284</v>
      </c>
      <c r="D22" s="35" t="s">
        <v>285</v>
      </c>
      <c r="E22" s="31" t="s">
        <v>346</v>
      </c>
      <c r="F22" s="35" t="s">
        <v>287</v>
      </c>
      <c r="G22" s="31" t="s">
        <v>347</v>
      </c>
      <c r="H22" s="35" t="s">
        <v>348</v>
      </c>
      <c r="I22" s="35" t="s">
        <v>290</v>
      </c>
      <c r="J22" s="31" t="s">
        <v>349</v>
      </c>
    </row>
    <row r="23" spans="1:10" ht="45.95" customHeight="1">
      <c r="A23" s="177" t="s">
        <v>244</v>
      </c>
      <c r="B23" s="178" t="s">
        <v>337</v>
      </c>
      <c r="C23" s="35" t="s">
        <v>284</v>
      </c>
      <c r="D23" s="35" t="s">
        <v>285</v>
      </c>
      <c r="E23" s="31" t="s">
        <v>350</v>
      </c>
      <c r="F23" s="35" t="s">
        <v>287</v>
      </c>
      <c r="G23" s="31" t="s">
        <v>351</v>
      </c>
      <c r="H23" s="35" t="s">
        <v>352</v>
      </c>
      <c r="I23" s="35" t="s">
        <v>290</v>
      </c>
      <c r="J23" s="31" t="s">
        <v>353</v>
      </c>
    </row>
    <row r="24" spans="1:10" ht="65.099999999999994" customHeight="1">
      <c r="A24" s="177" t="s">
        <v>244</v>
      </c>
      <c r="B24" s="178" t="s">
        <v>337</v>
      </c>
      <c r="C24" s="35" t="s">
        <v>284</v>
      </c>
      <c r="D24" s="35" t="s">
        <v>285</v>
      </c>
      <c r="E24" s="31" t="s">
        <v>354</v>
      </c>
      <c r="F24" s="35" t="s">
        <v>287</v>
      </c>
      <c r="G24" s="31" t="s">
        <v>355</v>
      </c>
      <c r="H24" s="35" t="s">
        <v>289</v>
      </c>
      <c r="I24" s="35" t="s">
        <v>290</v>
      </c>
      <c r="J24" s="31" t="s">
        <v>356</v>
      </c>
    </row>
    <row r="25" spans="1:10" ht="45.95" customHeight="1">
      <c r="A25" s="177" t="s">
        <v>244</v>
      </c>
      <c r="B25" s="178" t="s">
        <v>337</v>
      </c>
      <c r="C25" s="35" t="s">
        <v>284</v>
      </c>
      <c r="D25" s="35" t="s">
        <v>285</v>
      </c>
      <c r="E25" s="31" t="s">
        <v>357</v>
      </c>
      <c r="F25" s="35" t="s">
        <v>287</v>
      </c>
      <c r="G25" s="31" t="s">
        <v>343</v>
      </c>
      <c r="H25" s="35" t="s">
        <v>358</v>
      </c>
      <c r="I25" s="35" t="s">
        <v>290</v>
      </c>
      <c r="J25" s="31" t="s">
        <v>359</v>
      </c>
    </row>
    <row r="26" spans="1:10" ht="45.95" customHeight="1">
      <c r="A26" s="177" t="s">
        <v>244</v>
      </c>
      <c r="B26" s="178" t="s">
        <v>337</v>
      </c>
      <c r="C26" s="35" t="s">
        <v>284</v>
      </c>
      <c r="D26" s="35" t="s">
        <v>285</v>
      </c>
      <c r="E26" s="31" t="s">
        <v>360</v>
      </c>
      <c r="F26" s="35" t="s">
        <v>287</v>
      </c>
      <c r="G26" s="31" t="s">
        <v>332</v>
      </c>
      <c r="H26" s="35" t="s">
        <v>361</v>
      </c>
      <c r="I26" s="35" t="s">
        <v>290</v>
      </c>
      <c r="J26" s="31" t="s">
        <v>362</v>
      </c>
    </row>
    <row r="27" spans="1:10" ht="45.95" customHeight="1">
      <c r="A27" s="177" t="s">
        <v>244</v>
      </c>
      <c r="B27" s="178" t="s">
        <v>337</v>
      </c>
      <c r="C27" s="35" t="s">
        <v>284</v>
      </c>
      <c r="D27" s="35" t="s">
        <v>285</v>
      </c>
      <c r="E27" s="31" t="s">
        <v>363</v>
      </c>
      <c r="F27" s="35" t="s">
        <v>287</v>
      </c>
      <c r="G27" s="31" t="s">
        <v>126</v>
      </c>
      <c r="H27" s="35" t="s">
        <v>324</v>
      </c>
      <c r="I27" s="35" t="s">
        <v>290</v>
      </c>
      <c r="J27" s="31" t="s">
        <v>364</v>
      </c>
    </row>
    <row r="28" spans="1:10" ht="45.95" customHeight="1">
      <c r="A28" s="177" t="s">
        <v>244</v>
      </c>
      <c r="B28" s="178" t="s">
        <v>337</v>
      </c>
      <c r="C28" s="35" t="s">
        <v>284</v>
      </c>
      <c r="D28" s="35" t="s">
        <v>285</v>
      </c>
      <c r="E28" s="31" t="s">
        <v>365</v>
      </c>
      <c r="F28" s="35" t="s">
        <v>287</v>
      </c>
      <c r="G28" s="31" t="s">
        <v>130</v>
      </c>
      <c r="H28" s="35" t="s">
        <v>324</v>
      </c>
      <c r="I28" s="35" t="s">
        <v>290</v>
      </c>
      <c r="J28" s="31" t="s">
        <v>366</v>
      </c>
    </row>
    <row r="29" spans="1:10" ht="45.95" customHeight="1">
      <c r="A29" s="177" t="s">
        <v>244</v>
      </c>
      <c r="B29" s="178" t="s">
        <v>337</v>
      </c>
      <c r="C29" s="35" t="s">
        <v>284</v>
      </c>
      <c r="D29" s="35" t="s">
        <v>285</v>
      </c>
      <c r="E29" s="31" t="s">
        <v>367</v>
      </c>
      <c r="F29" s="35" t="s">
        <v>287</v>
      </c>
      <c r="G29" s="31" t="s">
        <v>368</v>
      </c>
      <c r="H29" s="35" t="s">
        <v>358</v>
      </c>
      <c r="I29" s="35" t="s">
        <v>290</v>
      </c>
      <c r="J29" s="31" t="s">
        <v>369</v>
      </c>
    </row>
    <row r="30" spans="1:10" ht="45.95" customHeight="1">
      <c r="A30" s="177" t="s">
        <v>244</v>
      </c>
      <c r="B30" s="178" t="s">
        <v>337</v>
      </c>
      <c r="C30" s="35" t="s">
        <v>284</v>
      </c>
      <c r="D30" s="35" t="s">
        <v>292</v>
      </c>
      <c r="E30" s="31" t="s">
        <v>370</v>
      </c>
      <c r="F30" s="35" t="s">
        <v>287</v>
      </c>
      <c r="G30" s="31" t="s">
        <v>371</v>
      </c>
      <c r="H30" s="35" t="s">
        <v>289</v>
      </c>
      <c r="I30" s="35" t="s">
        <v>290</v>
      </c>
      <c r="J30" s="31" t="s">
        <v>372</v>
      </c>
    </row>
    <row r="31" spans="1:10" ht="45.95" customHeight="1">
      <c r="A31" s="177" t="s">
        <v>244</v>
      </c>
      <c r="B31" s="178" t="s">
        <v>337</v>
      </c>
      <c r="C31" s="35" t="s">
        <v>304</v>
      </c>
      <c r="D31" s="35" t="s">
        <v>305</v>
      </c>
      <c r="E31" s="31" t="s">
        <v>373</v>
      </c>
      <c r="F31" s="35" t="s">
        <v>300</v>
      </c>
      <c r="G31" s="31" t="s">
        <v>374</v>
      </c>
      <c r="H31" s="35" t="s">
        <v>289</v>
      </c>
      <c r="I31" s="35" t="s">
        <v>290</v>
      </c>
      <c r="J31" s="31" t="s">
        <v>375</v>
      </c>
    </row>
    <row r="32" spans="1:10" ht="75.95" customHeight="1">
      <c r="A32" s="177" t="s">
        <v>244</v>
      </c>
      <c r="B32" s="178" t="s">
        <v>337</v>
      </c>
      <c r="C32" s="35" t="s">
        <v>310</v>
      </c>
      <c r="D32" s="35" t="s">
        <v>311</v>
      </c>
      <c r="E32" s="31" t="s">
        <v>311</v>
      </c>
      <c r="F32" s="35" t="s">
        <v>300</v>
      </c>
      <c r="G32" s="31" t="s">
        <v>335</v>
      </c>
      <c r="H32" s="35" t="s">
        <v>314</v>
      </c>
      <c r="I32" s="35" t="s">
        <v>290</v>
      </c>
      <c r="J32" s="31" t="s">
        <v>376</v>
      </c>
    </row>
    <row r="33" spans="1:10" ht="51" customHeight="1">
      <c r="A33" s="177" t="s">
        <v>258</v>
      </c>
      <c r="B33" s="178" t="s">
        <v>377</v>
      </c>
      <c r="C33" s="35" t="s">
        <v>284</v>
      </c>
      <c r="D33" s="35" t="s">
        <v>292</v>
      </c>
      <c r="E33" s="31" t="s">
        <v>378</v>
      </c>
      <c r="F33" s="35" t="s">
        <v>300</v>
      </c>
      <c r="G33" s="31" t="s">
        <v>379</v>
      </c>
      <c r="H33" s="35" t="s">
        <v>380</v>
      </c>
      <c r="I33" s="35" t="s">
        <v>296</v>
      </c>
      <c r="J33" s="31" t="s">
        <v>381</v>
      </c>
    </row>
    <row r="34" spans="1:10" ht="33.75" customHeight="1">
      <c r="A34" s="177" t="s">
        <v>258</v>
      </c>
      <c r="B34" s="178" t="s">
        <v>377</v>
      </c>
      <c r="C34" s="35" t="s">
        <v>284</v>
      </c>
      <c r="D34" s="35" t="s">
        <v>292</v>
      </c>
      <c r="E34" s="31" t="s">
        <v>382</v>
      </c>
      <c r="F34" s="35" t="s">
        <v>287</v>
      </c>
      <c r="G34" s="31" t="s">
        <v>335</v>
      </c>
      <c r="H34" s="35" t="s">
        <v>314</v>
      </c>
      <c r="I34" s="35" t="s">
        <v>290</v>
      </c>
      <c r="J34" s="31" t="s">
        <v>383</v>
      </c>
    </row>
    <row r="35" spans="1:10" ht="33.75" customHeight="1">
      <c r="A35" s="177" t="s">
        <v>258</v>
      </c>
      <c r="B35" s="178" t="s">
        <v>377</v>
      </c>
      <c r="C35" s="35" t="s">
        <v>304</v>
      </c>
      <c r="D35" s="35" t="s">
        <v>305</v>
      </c>
      <c r="E35" s="31" t="s">
        <v>384</v>
      </c>
      <c r="F35" s="35" t="s">
        <v>300</v>
      </c>
      <c r="G35" s="31" t="s">
        <v>379</v>
      </c>
      <c r="H35" s="35" t="s">
        <v>380</v>
      </c>
      <c r="I35" s="35" t="s">
        <v>296</v>
      </c>
      <c r="J35" s="31" t="s">
        <v>385</v>
      </c>
    </row>
    <row r="36" spans="1:10" ht="33.75" customHeight="1">
      <c r="A36" s="177" t="s">
        <v>258</v>
      </c>
      <c r="B36" s="178" t="s">
        <v>377</v>
      </c>
      <c r="C36" s="35" t="s">
        <v>304</v>
      </c>
      <c r="D36" s="35" t="s">
        <v>386</v>
      </c>
      <c r="E36" s="31" t="s">
        <v>387</v>
      </c>
      <c r="F36" s="35" t="s">
        <v>388</v>
      </c>
      <c r="G36" s="31" t="s">
        <v>288</v>
      </c>
      <c r="H36" s="35" t="s">
        <v>314</v>
      </c>
      <c r="I36" s="35" t="s">
        <v>290</v>
      </c>
      <c r="J36" s="31" t="s">
        <v>389</v>
      </c>
    </row>
    <row r="37" spans="1:10" ht="80.099999999999994" customHeight="1">
      <c r="A37" s="177" t="s">
        <v>258</v>
      </c>
      <c r="B37" s="178" t="s">
        <v>377</v>
      </c>
      <c r="C37" s="35" t="s">
        <v>310</v>
      </c>
      <c r="D37" s="35" t="s">
        <v>311</v>
      </c>
      <c r="E37" s="31" t="s">
        <v>390</v>
      </c>
      <c r="F37" s="35" t="s">
        <v>287</v>
      </c>
      <c r="G37" s="31" t="s">
        <v>313</v>
      </c>
      <c r="H37" s="35" t="s">
        <v>314</v>
      </c>
      <c r="I37" s="35" t="s">
        <v>290</v>
      </c>
      <c r="J37" s="31" t="s">
        <v>391</v>
      </c>
    </row>
    <row r="38" spans="1:10" ht="33.75" customHeight="1">
      <c r="A38" s="177" t="s">
        <v>253</v>
      </c>
      <c r="B38" s="178" t="s">
        <v>392</v>
      </c>
      <c r="C38" s="35" t="s">
        <v>284</v>
      </c>
      <c r="D38" s="35" t="s">
        <v>285</v>
      </c>
      <c r="E38" s="31" t="s">
        <v>393</v>
      </c>
      <c r="F38" s="35" t="s">
        <v>388</v>
      </c>
      <c r="G38" s="31" t="s">
        <v>127</v>
      </c>
      <c r="H38" s="35" t="s">
        <v>324</v>
      </c>
      <c r="I38" s="35" t="s">
        <v>290</v>
      </c>
      <c r="J38" s="31" t="s">
        <v>394</v>
      </c>
    </row>
    <row r="39" spans="1:10" ht="33.75" customHeight="1">
      <c r="A39" s="177" t="s">
        <v>253</v>
      </c>
      <c r="B39" s="178" t="s">
        <v>392</v>
      </c>
      <c r="C39" s="35" t="s">
        <v>284</v>
      </c>
      <c r="D39" s="35" t="s">
        <v>285</v>
      </c>
      <c r="E39" s="31" t="s">
        <v>395</v>
      </c>
      <c r="F39" s="35" t="s">
        <v>388</v>
      </c>
      <c r="G39" s="31" t="s">
        <v>127</v>
      </c>
      <c r="H39" s="35" t="s">
        <v>324</v>
      </c>
      <c r="I39" s="35" t="s">
        <v>290</v>
      </c>
      <c r="J39" s="31" t="s">
        <v>396</v>
      </c>
    </row>
    <row r="40" spans="1:10" ht="42" customHeight="1">
      <c r="A40" s="177" t="s">
        <v>253</v>
      </c>
      <c r="B40" s="178" t="s">
        <v>392</v>
      </c>
      <c r="C40" s="35" t="s">
        <v>284</v>
      </c>
      <c r="D40" s="35" t="s">
        <v>285</v>
      </c>
      <c r="E40" s="31" t="s">
        <v>397</v>
      </c>
      <c r="F40" s="35" t="s">
        <v>287</v>
      </c>
      <c r="G40" s="31" t="s">
        <v>126</v>
      </c>
      <c r="H40" s="35" t="s">
        <v>352</v>
      </c>
      <c r="I40" s="35" t="s">
        <v>290</v>
      </c>
      <c r="J40" s="31" t="s">
        <v>398</v>
      </c>
    </row>
    <row r="41" spans="1:10" ht="111.95" customHeight="1">
      <c r="A41" s="177" t="s">
        <v>253</v>
      </c>
      <c r="B41" s="178" t="s">
        <v>392</v>
      </c>
      <c r="C41" s="35" t="s">
        <v>284</v>
      </c>
      <c r="D41" s="35" t="s">
        <v>292</v>
      </c>
      <c r="E41" s="31" t="s">
        <v>399</v>
      </c>
      <c r="F41" s="35" t="s">
        <v>300</v>
      </c>
      <c r="G41" s="31" t="s">
        <v>332</v>
      </c>
      <c r="H41" s="35" t="s">
        <v>314</v>
      </c>
      <c r="I41" s="35" t="s">
        <v>290</v>
      </c>
      <c r="J41" s="31" t="s">
        <v>400</v>
      </c>
    </row>
    <row r="42" spans="1:10" ht="81.95" customHeight="1">
      <c r="A42" s="177" t="s">
        <v>253</v>
      </c>
      <c r="B42" s="178" t="s">
        <v>392</v>
      </c>
      <c r="C42" s="35" t="s">
        <v>284</v>
      </c>
      <c r="D42" s="35" t="s">
        <v>292</v>
      </c>
      <c r="E42" s="31" t="s">
        <v>401</v>
      </c>
      <c r="F42" s="35" t="s">
        <v>300</v>
      </c>
      <c r="G42" s="31" t="s">
        <v>332</v>
      </c>
      <c r="H42" s="35" t="s">
        <v>314</v>
      </c>
      <c r="I42" s="35" t="s">
        <v>290</v>
      </c>
      <c r="J42" s="31" t="s">
        <v>402</v>
      </c>
    </row>
    <row r="43" spans="1:10" ht="33.75" customHeight="1">
      <c r="A43" s="177" t="s">
        <v>253</v>
      </c>
      <c r="B43" s="178" t="s">
        <v>392</v>
      </c>
      <c r="C43" s="35" t="s">
        <v>304</v>
      </c>
      <c r="D43" s="35" t="s">
        <v>403</v>
      </c>
      <c r="E43" s="31" t="s">
        <v>404</v>
      </c>
      <c r="F43" s="35" t="s">
        <v>300</v>
      </c>
      <c r="G43" s="31" t="s">
        <v>374</v>
      </c>
      <c r="H43" s="35" t="s">
        <v>314</v>
      </c>
      <c r="I43" s="35" t="s">
        <v>290</v>
      </c>
      <c r="J43" s="31" t="s">
        <v>405</v>
      </c>
    </row>
    <row r="44" spans="1:10" ht="33.75" customHeight="1">
      <c r="A44" s="177" t="s">
        <v>253</v>
      </c>
      <c r="B44" s="178" t="s">
        <v>392</v>
      </c>
      <c r="C44" s="35" t="s">
        <v>310</v>
      </c>
      <c r="D44" s="35" t="s">
        <v>311</v>
      </c>
      <c r="E44" s="31" t="s">
        <v>334</v>
      </c>
      <c r="F44" s="35" t="s">
        <v>287</v>
      </c>
      <c r="G44" s="31" t="s">
        <v>335</v>
      </c>
      <c r="H44" s="35" t="s">
        <v>314</v>
      </c>
      <c r="I44" s="35" t="s">
        <v>296</v>
      </c>
      <c r="J44" s="31" t="s">
        <v>406</v>
      </c>
    </row>
    <row r="45" spans="1:10" ht="33.75" customHeight="1">
      <c r="A45" s="177" t="s">
        <v>227</v>
      </c>
      <c r="B45" s="178" t="s">
        <v>407</v>
      </c>
      <c r="C45" s="35" t="s">
        <v>284</v>
      </c>
      <c r="D45" s="35" t="s">
        <v>285</v>
      </c>
      <c r="E45" s="31" t="s">
        <v>408</v>
      </c>
      <c r="F45" s="35" t="s">
        <v>300</v>
      </c>
      <c r="G45" s="31" t="s">
        <v>409</v>
      </c>
      <c r="H45" s="35" t="s">
        <v>348</v>
      </c>
      <c r="I45" s="35" t="s">
        <v>290</v>
      </c>
      <c r="J45" s="31" t="s">
        <v>410</v>
      </c>
    </row>
    <row r="46" spans="1:10" ht="33.75" customHeight="1">
      <c r="A46" s="177" t="s">
        <v>227</v>
      </c>
      <c r="B46" s="178" t="s">
        <v>407</v>
      </c>
      <c r="C46" s="35" t="s">
        <v>284</v>
      </c>
      <c r="D46" s="35" t="s">
        <v>285</v>
      </c>
      <c r="E46" s="31" t="s">
        <v>411</v>
      </c>
      <c r="F46" s="35" t="s">
        <v>287</v>
      </c>
      <c r="G46" s="31" t="s">
        <v>288</v>
      </c>
      <c r="H46" s="35" t="s">
        <v>348</v>
      </c>
      <c r="I46" s="35" t="s">
        <v>290</v>
      </c>
      <c r="J46" s="31" t="s">
        <v>412</v>
      </c>
    </row>
    <row r="47" spans="1:10" ht="33.75" customHeight="1">
      <c r="A47" s="177" t="s">
        <v>227</v>
      </c>
      <c r="B47" s="178" t="s">
        <v>407</v>
      </c>
      <c r="C47" s="35" t="s">
        <v>284</v>
      </c>
      <c r="D47" s="35" t="s">
        <v>292</v>
      </c>
      <c r="E47" s="31" t="s">
        <v>413</v>
      </c>
      <c r="F47" s="35" t="s">
        <v>287</v>
      </c>
      <c r="G47" s="31" t="s">
        <v>414</v>
      </c>
      <c r="H47" s="35" t="s">
        <v>302</v>
      </c>
      <c r="I47" s="35" t="s">
        <v>296</v>
      </c>
      <c r="J47" s="31" t="s">
        <v>415</v>
      </c>
    </row>
    <row r="48" spans="1:10" ht="33.75" customHeight="1">
      <c r="A48" s="177" t="s">
        <v>227</v>
      </c>
      <c r="B48" s="178" t="s">
        <v>407</v>
      </c>
      <c r="C48" s="35" t="s">
        <v>284</v>
      </c>
      <c r="D48" s="35" t="s">
        <v>298</v>
      </c>
      <c r="E48" s="31" t="s">
        <v>416</v>
      </c>
      <c r="F48" s="35" t="s">
        <v>300</v>
      </c>
      <c r="G48" s="31" t="s">
        <v>417</v>
      </c>
      <c r="H48" s="35" t="s">
        <v>302</v>
      </c>
      <c r="I48" s="35" t="s">
        <v>290</v>
      </c>
      <c r="J48" s="31" t="s">
        <v>418</v>
      </c>
    </row>
    <row r="49" spans="1:10" ht="33.75" customHeight="1">
      <c r="A49" s="177" t="s">
        <v>227</v>
      </c>
      <c r="B49" s="178" t="s">
        <v>407</v>
      </c>
      <c r="C49" s="35" t="s">
        <v>304</v>
      </c>
      <c r="D49" s="35" t="s">
        <v>305</v>
      </c>
      <c r="E49" s="31" t="s">
        <v>419</v>
      </c>
      <c r="F49" s="35" t="s">
        <v>287</v>
      </c>
      <c r="G49" s="31" t="s">
        <v>420</v>
      </c>
      <c r="H49" s="35" t="s">
        <v>308</v>
      </c>
      <c r="I49" s="35" t="s">
        <v>296</v>
      </c>
      <c r="J49" s="31" t="s">
        <v>421</v>
      </c>
    </row>
    <row r="50" spans="1:10" ht="44.1" customHeight="1">
      <c r="A50" s="177" t="s">
        <v>227</v>
      </c>
      <c r="B50" s="178" t="s">
        <v>407</v>
      </c>
      <c r="C50" s="35" t="s">
        <v>310</v>
      </c>
      <c r="D50" s="35" t="s">
        <v>311</v>
      </c>
      <c r="E50" s="31" t="s">
        <v>422</v>
      </c>
      <c r="F50" s="35" t="s">
        <v>287</v>
      </c>
      <c r="G50" s="31" t="s">
        <v>423</v>
      </c>
      <c r="H50" s="35" t="s">
        <v>314</v>
      </c>
      <c r="I50" s="35" t="s">
        <v>290</v>
      </c>
      <c r="J50" s="31" t="s">
        <v>424</v>
      </c>
    </row>
    <row r="51" spans="1:10" ht="33.75" customHeight="1">
      <c r="A51" s="177" t="s">
        <v>262</v>
      </c>
      <c r="B51" s="178" t="s">
        <v>425</v>
      </c>
      <c r="C51" s="35" t="s">
        <v>284</v>
      </c>
      <c r="D51" s="35" t="s">
        <v>285</v>
      </c>
      <c r="E51" s="31" t="s">
        <v>426</v>
      </c>
      <c r="F51" s="35" t="s">
        <v>300</v>
      </c>
      <c r="G51" s="31" t="s">
        <v>332</v>
      </c>
      <c r="H51" s="35" t="s">
        <v>314</v>
      </c>
      <c r="I51" s="35" t="s">
        <v>290</v>
      </c>
      <c r="J51" s="31" t="s">
        <v>427</v>
      </c>
    </row>
    <row r="52" spans="1:10" ht="33.75" customHeight="1">
      <c r="A52" s="177" t="s">
        <v>262</v>
      </c>
      <c r="B52" s="178" t="s">
        <v>425</v>
      </c>
      <c r="C52" s="35" t="s">
        <v>284</v>
      </c>
      <c r="D52" s="35" t="s">
        <v>292</v>
      </c>
      <c r="E52" s="31" t="s">
        <v>382</v>
      </c>
      <c r="F52" s="35" t="s">
        <v>287</v>
      </c>
      <c r="G52" s="31" t="s">
        <v>335</v>
      </c>
      <c r="H52" s="35" t="s">
        <v>314</v>
      </c>
      <c r="I52" s="35" t="s">
        <v>290</v>
      </c>
      <c r="J52" s="31" t="s">
        <v>428</v>
      </c>
    </row>
    <row r="53" spans="1:10" ht="44.1" customHeight="1">
      <c r="A53" s="177" t="s">
        <v>262</v>
      </c>
      <c r="B53" s="178" t="s">
        <v>425</v>
      </c>
      <c r="C53" s="35" t="s">
        <v>284</v>
      </c>
      <c r="D53" s="35" t="s">
        <v>292</v>
      </c>
      <c r="E53" s="31" t="s">
        <v>429</v>
      </c>
      <c r="F53" s="35" t="s">
        <v>388</v>
      </c>
      <c r="G53" s="31" t="s">
        <v>374</v>
      </c>
      <c r="H53" s="35" t="s">
        <v>289</v>
      </c>
      <c r="I53" s="35" t="s">
        <v>290</v>
      </c>
      <c r="J53" s="31" t="s">
        <v>430</v>
      </c>
    </row>
    <row r="54" spans="1:10" ht="44.1" customHeight="1">
      <c r="A54" s="177" t="s">
        <v>262</v>
      </c>
      <c r="B54" s="178" t="s">
        <v>425</v>
      </c>
      <c r="C54" s="35" t="s">
        <v>304</v>
      </c>
      <c r="D54" s="35" t="s">
        <v>305</v>
      </c>
      <c r="E54" s="31" t="s">
        <v>431</v>
      </c>
      <c r="F54" s="35" t="s">
        <v>287</v>
      </c>
      <c r="G54" s="31" t="s">
        <v>432</v>
      </c>
      <c r="H54" s="35" t="s">
        <v>340</v>
      </c>
      <c r="I54" s="35" t="s">
        <v>290</v>
      </c>
      <c r="J54" s="31" t="s">
        <v>433</v>
      </c>
    </row>
    <row r="55" spans="1:10" ht="83.1" customHeight="1">
      <c r="A55" s="177" t="s">
        <v>262</v>
      </c>
      <c r="B55" s="178" t="s">
        <v>425</v>
      </c>
      <c r="C55" s="35" t="s">
        <v>310</v>
      </c>
      <c r="D55" s="35" t="s">
        <v>311</v>
      </c>
      <c r="E55" s="31" t="s">
        <v>434</v>
      </c>
      <c r="F55" s="35" t="s">
        <v>287</v>
      </c>
      <c r="G55" s="31" t="s">
        <v>313</v>
      </c>
      <c r="H55" s="35" t="s">
        <v>314</v>
      </c>
      <c r="I55" s="35" t="s">
        <v>290</v>
      </c>
      <c r="J55" s="31" t="s">
        <v>391</v>
      </c>
    </row>
    <row r="56" spans="1:10" ht="51" customHeight="1">
      <c r="A56" s="177" t="s">
        <v>235</v>
      </c>
      <c r="B56" s="178" t="s">
        <v>435</v>
      </c>
      <c r="C56" s="35" t="s">
        <v>284</v>
      </c>
      <c r="D56" s="35" t="s">
        <v>285</v>
      </c>
      <c r="E56" s="31" t="s">
        <v>436</v>
      </c>
      <c r="F56" s="35" t="s">
        <v>300</v>
      </c>
      <c r="G56" s="31" t="s">
        <v>288</v>
      </c>
      <c r="H56" s="35" t="s">
        <v>344</v>
      </c>
      <c r="I56" s="35" t="s">
        <v>290</v>
      </c>
      <c r="J56" s="31" t="s">
        <v>437</v>
      </c>
    </row>
    <row r="57" spans="1:10" ht="51" customHeight="1">
      <c r="A57" s="177" t="s">
        <v>235</v>
      </c>
      <c r="B57" s="178" t="s">
        <v>435</v>
      </c>
      <c r="C57" s="35" t="s">
        <v>284</v>
      </c>
      <c r="D57" s="35" t="s">
        <v>285</v>
      </c>
      <c r="E57" s="31" t="s">
        <v>438</v>
      </c>
      <c r="F57" s="35" t="s">
        <v>287</v>
      </c>
      <c r="G57" s="31" t="s">
        <v>127</v>
      </c>
      <c r="H57" s="35" t="s">
        <v>344</v>
      </c>
      <c r="I57" s="35" t="s">
        <v>290</v>
      </c>
      <c r="J57" s="31" t="s">
        <v>439</v>
      </c>
    </row>
    <row r="58" spans="1:10" ht="63" customHeight="1">
      <c r="A58" s="177" t="s">
        <v>235</v>
      </c>
      <c r="B58" s="178" t="s">
        <v>435</v>
      </c>
      <c r="C58" s="35" t="s">
        <v>284</v>
      </c>
      <c r="D58" s="35" t="s">
        <v>285</v>
      </c>
      <c r="E58" s="31" t="s">
        <v>440</v>
      </c>
      <c r="F58" s="35" t="s">
        <v>388</v>
      </c>
      <c r="G58" s="31" t="s">
        <v>441</v>
      </c>
      <c r="H58" s="35" t="s">
        <v>324</v>
      </c>
      <c r="I58" s="35" t="s">
        <v>290</v>
      </c>
      <c r="J58" s="31" t="s">
        <v>442</v>
      </c>
    </row>
    <row r="59" spans="1:10" ht="57.95" customHeight="1">
      <c r="A59" s="177" t="s">
        <v>235</v>
      </c>
      <c r="B59" s="178" t="s">
        <v>435</v>
      </c>
      <c r="C59" s="35" t="s">
        <v>284</v>
      </c>
      <c r="D59" s="35" t="s">
        <v>285</v>
      </c>
      <c r="E59" s="31" t="s">
        <v>443</v>
      </c>
      <c r="F59" s="35" t="s">
        <v>287</v>
      </c>
      <c r="G59" s="31" t="s">
        <v>444</v>
      </c>
      <c r="H59" s="35" t="s">
        <v>352</v>
      </c>
      <c r="I59" s="35" t="s">
        <v>290</v>
      </c>
      <c r="J59" s="31" t="s">
        <v>445</v>
      </c>
    </row>
    <row r="60" spans="1:10" ht="60.95" customHeight="1">
      <c r="A60" s="177" t="s">
        <v>235</v>
      </c>
      <c r="B60" s="178" t="s">
        <v>435</v>
      </c>
      <c r="C60" s="35" t="s">
        <v>284</v>
      </c>
      <c r="D60" s="35" t="s">
        <v>292</v>
      </c>
      <c r="E60" s="31" t="s">
        <v>446</v>
      </c>
      <c r="F60" s="35" t="s">
        <v>287</v>
      </c>
      <c r="G60" s="31" t="s">
        <v>335</v>
      </c>
      <c r="H60" s="35" t="s">
        <v>314</v>
      </c>
      <c r="I60" s="35" t="s">
        <v>290</v>
      </c>
      <c r="J60" s="31" t="s">
        <v>447</v>
      </c>
    </row>
    <row r="61" spans="1:10" ht="63" customHeight="1">
      <c r="A61" s="177" t="s">
        <v>235</v>
      </c>
      <c r="B61" s="178" t="s">
        <v>435</v>
      </c>
      <c r="C61" s="35" t="s">
        <v>284</v>
      </c>
      <c r="D61" s="35" t="s">
        <v>292</v>
      </c>
      <c r="E61" s="31" t="s">
        <v>448</v>
      </c>
      <c r="F61" s="35" t="s">
        <v>300</v>
      </c>
      <c r="G61" s="31" t="s">
        <v>332</v>
      </c>
      <c r="H61" s="35" t="s">
        <v>314</v>
      </c>
      <c r="I61" s="35" t="s">
        <v>290</v>
      </c>
      <c r="J61" s="31" t="s">
        <v>449</v>
      </c>
    </row>
    <row r="62" spans="1:10" ht="90.95" customHeight="1">
      <c r="A62" s="177" t="s">
        <v>235</v>
      </c>
      <c r="B62" s="178" t="s">
        <v>435</v>
      </c>
      <c r="C62" s="35" t="s">
        <v>284</v>
      </c>
      <c r="D62" s="35" t="s">
        <v>298</v>
      </c>
      <c r="E62" s="31" t="s">
        <v>328</v>
      </c>
      <c r="F62" s="35" t="s">
        <v>287</v>
      </c>
      <c r="G62" s="31" t="s">
        <v>423</v>
      </c>
      <c r="H62" s="35" t="s">
        <v>314</v>
      </c>
      <c r="I62" s="35" t="s">
        <v>290</v>
      </c>
      <c r="J62" s="31" t="s">
        <v>450</v>
      </c>
    </row>
    <row r="63" spans="1:10" ht="84.95" customHeight="1">
      <c r="A63" s="177" t="s">
        <v>235</v>
      </c>
      <c r="B63" s="178" t="s">
        <v>435</v>
      </c>
      <c r="C63" s="35" t="s">
        <v>304</v>
      </c>
      <c r="D63" s="35" t="s">
        <v>305</v>
      </c>
      <c r="E63" s="31" t="s">
        <v>451</v>
      </c>
      <c r="F63" s="35" t="s">
        <v>287</v>
      </c>
      <c r="G63" s="31" t="s">
        <v>313</v>
      </c>
      <c r="H63" s="35" t="s">
        <v>314</v>
      </c>
      <c r="I63" s="35" t="s">
        <v>290</v>
      </c>
      <c r="J63" s="31" t="s">
        <v>452</v>
      </c>
    </row>
    <row r="64" spans="1:10" ht="39.950000000000003" customHeight="1">
      <c r="A64" s="177" t="s">
        <v>235</v>
      </c>
      <c r="B64" s="178" t="s">
        <v>435</v>
      </c>
      <c r="C64" s="35" t="s">
        <v>304</v>
      </c>
      <c r="D64" s="35" t="s">
        <v>305</v>
      </c>
      <c r="E64" s="31" t="s">
        <v>453</v>
      </c>
      <c r="F64" s="35" t="s">
        <v>454</v>
      </c>
      <c r="G64" s="31" t="s">
        <v>455</v>
      </c>
      <c r="H64" s="35" t="s">
        <v>348</v>
      </c>
      <c r="I64" s="35" t="s">
        <v>296</v>
      </c>
      <c r="J64" s="31" t="s">
        <v>456</v>
      </c>
    </row>
    <row r="65" spans="1:10" ht="74.099999999999994" customHeight="1">
      <c r="A65" s="177" t="s">
        <v>235</v>
      </c>
      <c r="B65" s="178" t="s">
        <v>435</v>
      </c>
      <c r="C65" s="35" t="s">
        <v>310</v>
      </c>
      <c r="D65" s="35" t="s">
        <v>311</v>
      </c>
      <c r="E65" s="31" t="s">
        <v>334</v>
      </c>
      <c r="F65" s="35" t="s">
        <v>287</v>
      </c>
      <c r="G65" s="31" t="s">
        <v>423</v>
      </c>
      <c r="H65" s="35" t="s">
        <v>314</v>
      </c>
      <c r="I65" s="35" t="s">
        <v>290</v>
      </c>
      <c r="J65" s="31" t="s">
        <v>457</v>
      </c>
    </row>
    <row r="66" spans="1:10" ht="33.75" customHeight="1">
      <c r="A66" s="177" t="s">
        <v>232</v>
      </c>
      <c r="B66" s="178" t="s">
        <v>458</v>
      </c>
      <c r="C66" s="35" t="s">
        <v>284</v>
      </c>
      <c r="D66" s="35" t="s">
        <v>285</v>
      </c>
      <c r="E66" s="31" t="s">
        <v>459</v>
      </c>
      <c r="F66" s="35" t="s">
        <v>287</v>
      </c>
      <c r="G66" s="31" t="s">
        <v>351</v>
      </c>
      <c r="H66" s="35" t="s">
        <v>358</v>
      </c>
      <c r="I66" s="35" t="s">
        <v>290</v>
      </c>
      <c r="J66" s="31" t="s">
        <v>460</v>
      </c>
    </row>
    <row r="67" spans="1:10" ht="33.75" customHeight="1">
      <c r="A67" s="177" t="s">
        <v>232</v>
      </c>
      <c r="B67" s="178" t="s">
        <v>458</v>
      </c>
      <c r="C67" s="35" t="s">
        <v>284</v>
      </c>
      <c r="D67" s="35" t="s">
        <v>285</v>
      </c>
      <c r="E67" s="31" t="s">
        <v>367</v>
      </c>
      <c r="F67" s="35" t="s">
        <v>287</v>
      </c>
      <c r="G67" s="31" t="s">
        <v>368</v>
      </c>
      <c r="H67" s="35" t="s">
        <v>358</v>
      </c>
      <c r="I67" s="35" t="s">
        <v>290</v>
      </c>
      <c r="J67" s="31" t="s">
        <v>461</v>
      </c>
    </row>
    <row r="68" spans="1:10" ht="33.75" customHeight="1">
      <c r="A68" s="177" t="s">
        <v>232</v>
      </c>
      <c r="B68" s="178" t="s">
        <v>458</v>
      </c>
      <c r="C68" s="35" t="s">
        <v>284</v>
      </c>
      <c r="D68" s="35" t="s">
        <v>285</v>
      </c>
      <c r="E68" s="31" t="s">
        <v>363</v>
      </c>
      <c r="F68" s="35" t="s">
        <v>287</v>
      </c>
      <c r="G68" s="31" t="s">
        <v>126</v>
      </c>
      <c r="H68" s="35" t="s">
        <v>324</v>
      </c>
      <c r="I68" s="35" t="s">
        <v>290</v>
      </c>
      <c r="J68" s="31" t="s">
        <v>462</v>
      </c>
    </row>
    <row r="69" spans="1:10" ht="62.1" customHeight="1">
      <c r="A69" s="177" t="s">
        <v>232</v>
      </c>
      <c r="B69" s="178" t="s">
        <v>458</v>
      </c>
      <c r="C69" s="35" t="s">
        <v>284</v>
      </c>
      <c r="D69" s="35" t="s">
        <v>298</v>
      </c>
      <c r="E69" s="31" t="s">
        <v>328</v>
      </c>
      <c r="F69" s="35" t="s">
        <v>300</v>
      </c>
      <c r="G69" s="31" t="s">
        <v>332</v>
      </c>
      <c r="H69" s="35" t="s">
        <v>314</v>
      </c>
      <c r="I69" s="35" t="s">
        <v>290</v>
      </c>
      <c r="J69" s="31" t="s">
        <v>330</v>
      </c>
    </row>
    <row r="70" spans="1:10" ht="62.1" customHeight="1">
      <c r="A70" s="177" t="s">
        <v>232</v>
      </c>
      <c r="B70" s="178" t="s">
        <v>458</v>
      </c>
      <c r="C70" s="35" t="s">
        <v>304</v>
      </c>
      <c r="D70" s="35" t="s">
        <v>305</v>
      </c>
      <c r="E70" s="31" t="s">
        <v>463</v>
      </c>
      <c r="F70" s="35" t="s">
        <v>300</v>
      </c>
      <c r="G70" s="31" t="s">
        <v>455</v>
      </c>
      <c r="H70" s="35" t="s">
        <v>314</v>
      </c>
      <c r="I70" s="35" t="s">
        <v>296</v>
      </c>
      <c r="J70" s="31" t="s">
        <v>464</v>
      </c>
    </row>
    <row r="71" spans="1:10" ht="62.1" customHeight="1">
      <c r="A71" s="177" t="s">
        <v>232</v>
      </c>
      <c r="B71" s="178" t="s">
        <v>458</v>
      </c>
      <c r="C71" s="35" t="s">
        <v>310</v>
      </c>
      <c r="D71" s="35" t="s">
        <v>311</v>
      </c>
      <c r="E71" s="31" t="s">
        <v>334</v>
      </c>
      <c r="F71" s="35" t="s">
        <v>287</v>
      </c>
      <c r="G71" s="31" t="s">
        <v>335</v>
      </c>
      <c r="H71" s="35" t="s">
        <v>314</v>
      </c>
      <c r="I71" s="35" t="s">
        <v>290</v>
      </c>
      <c r="J71" s="31" t="s">
        <v>465</v>
      </c>
    </row>
    <row r="72" spans="1:10" ht="69.95" customHeight="1">
      <c r="A72" s="177" t="s">
        <v>250</v>
      </c>
      <c r="B72" s="178" t="s">
        <v>466</v>
      </c>
      <c r="C72" s="35" t="s">
        <v>284</v>
      </c>
      <c r="D72" s="35" t="s">
        <v>285</v>
      </c>
      <c r="E72" s="31" t="s">
        <v>467</v>
      </c>
      <c r="F72" s="35" t="s">
        <v>388</v>
      </c>
      <c r="G72" s="31" t="s">
        <v>468</v>
      </c>
      <c r="H72" s="35" t="s">
        <v>348</v>
      </c>
      <c r="I72" s="35" t="s">
        <v>290</v>
      </c>
      <c r="J72" s="31" t="s">
        <v>469</v>
      </c>
    </row>
    <row r="73" spans="1:10" ht="86.1" customHeight="1">
      <c r="A73" s="177" t="s">
        <v>250</v>
      </c>
      <c r="B73" s="178" t="s">
        <v>466</v>
      </c>
      <c r="C73" s="35" t="s">
        <v>284</v>
      </c>
      <c r="D73" s="35" t="s">
        <v>292</v>
      </c>
      <c r="E73" s="31" t="s">
        <v>470</v>
      </c>
      <c r="F73" s="35" t="s">
        <v>287</v>
      </c>
      <c r="G73" s="31" t="s">
        <v>471</v>
      </c>
      <c r="H73" s="35"/>
      <c r="I73" s="35" t="s">
        <v>296</v>
      </c>
      <c r="J73" s="31" t="s">
        <v>472</v>
      </c>
    </row>
    <row r="74" spans="1:10" ht="33.75" customHeight="1">
      <c r="A74" s="177" t="s">
        <v>250</v>
      </c>
      <c r="B74" s="178" t="s">
        <v>466</v>
      </c>
      <c r="C74" s="35" t="s">
        <v>284</v>
      </c>
      <c r="D74" s="35" t="s">
        <v>298</v>
      </c>
      <c r="E74" s="31" t="s">
        <v>473</v>
      </c>
      <c r="F74" s="35" t="s">
        <v>287</v>
      </c>
      <c r="G74" s="31" t="s">
        <v>423</v>
      </c>
      <c r="H74" s="35" t="s">
        <v>314</v>
      </c>
      <c r="I74" s="35" t="s">
        <v>290</v>
      </c>
      <c r="J74" s="31" t="s">
        <v>474</v>
      </c>
    </row>
    <row r="75" spans="1:10" ht="33.75" customHeight="1">
      <c r="A75" s="177" t="s">
        <v>250</v>
      </c>
      <c r="B75" s="178" t="s">
        <v>466</v>
      </c>
      <c r="C75" s="35" t="s">
        <v>304</v>
      </c>
      <c r="D75" s="35" t="s">
        <v>403</v>
      </c>
      <c r="E75" s="31" t="s">
        <v>475</v>
      </c>
      <c r="F75" s="35" t="s">
        <v>388</v>
      </c>
      <c r="G75" s="31" t="s">
        <v>476</v>
      </c>
      <c r="H75" s="35"/>
      <c r="I75" s="35" t="s">
        <v>296</v>
      </c>
      <c r="J75" s="31" t="s">
        <v>477</v>
      </c>
    </row>
    <row r="76" spans="1:10" ht="60" customHeight="1">
      <c r="A76" s="177" t="s">
        <v>250</v>
      </c>
      <c r="B76" s="178" t="s">
        <v>466</v>
      </c>
      <c r="C76" s="35" t="s">
        <v>304</v>
      </c>
      <c r="D76" s="35" t="s">
        <v>305</v>
      </c>
      <c r="E76" s="31" t="s">
        <v>478</v>
      </c>
      <c r="F76" s="35" t="s">
        <v>300</v>
      </c>
      <c r="G76" s="31" t="s">
        <v>471</v>
      </c>
      <c r="H76" s="35"/>
      <c r="I76" s="35" t="s">
        <v>296</v>
      </c>
      <c r="J76" s="31" t="s">
        <v>479</v>
      </c>
    </row>
    <row r="77" spans="1:10" ht="60" customHeight="1">
      <c r="A77" s="177" t="s">
        <v>250</v>
      </c>
      <c r="B77" s="178" t="s">
        <v>466</v>
      </c>
      <c r="C77" s="35" t="s">
        <v>304</v>
      </c>
      <c r="D77" s="35" t="s">
        <v>386</v>
      </c>
      <c r="E77" s="31" t="s">
        <v>480</v>
      </c>
      <c r="F77" s="35" t="s">
        <v>287</v>
      </c>
      <c r="G77" s="31" t="s">
        <v>471</v>
      </c>
      <c r="H77" s="35"/>
      <c r="I77" s="35" t="s">
        <v>296</v>
      </c>
      <c r="J77" s="31" t="s">
        <v>481</v>
      </c>
    </row>
    <row r="78" spans="1:10" ht="68.099999999999994" customHeight="1">
      <c r="A78" s="177" t="s">
        <v>250</v>
      </c>
      <c r="B78" s="178" t="s">
        <v>466</v>
      </c>
      <c r="C78" s="35" t="s">
        <v>310</v>
      </c>
      <c r="D78" s="35" t="s">
        <v>311</v>
      </c>
      <c r="E78" s="31" t="s">
        <v>482</v>
      </c>
      <c r="F78" s="35" t="s">
        <v>287</v>
      </c>
      <c r="G78" s="31" t="s">
        <v>335</v>
      </c>
      <c r="H78" s="35" t="s">
        <v>314</v>
      </c>
      <c r="I78" s="35" t="s">
        <v>290</v>
      </c>
      <c r="J78" s="31" t="s">
        <v>483</v>
      </c>
    </row>
    <row r="79" spans="1:10" ht="33.75" customHeight="1">
      <c r="A79" s="177" t="s">
        <v>250</v>
      </c>
      <c r="B79" s="178" t="s">
        <v>466</v>
      </c>
      <c r="C79" s="35" t="s">
        <v>310</v>
      </c>
      <c r="D79" s="35" t="s">
        <v>311</v>
      </c>
      <c r="E79" s="31" t="s">
        <v>484</v>
      </c>
      <c r="F79" s="35" t="s">
        <v>287</v>
      </c>
      <c r="G79" s="31" t="s">
        <v>335</v>
      </c>
      <c r="H79" s="35" t="s">
        <v>314</v>
      </c>
      <c r="I79" s="35" t="s">
        <v>290</v>
      </c>
      <c r="J79" s="31" t="s">
        <v>485</v>
      </c>
    </row>
    <row r="80" spans="1:10" ht="56.1" customHeight="1">
      <c r="A80" s="177" t="s">
        <v>239</v>
      </c>
      <c r="B80" s="178" t="s">
        <v>486</v>
      </c>
      <c r="C80" s="35" t="s">
        <v>284</v>
      </c>
      <c r="D80" s="35" t="s">
        <v>285</v>
      </c>
      <c r="E80" s="31" t="s">
        <v>487</v>
      </c>
      <c r="F80" s="35" t="s">
        <v>287</v>
      </c>
      <c r="G80" s="31" t="s">
        <v>130</v>
      </c>
      <c r="H80" s="35" t="s">
        <v>344</v>
      </c>
      <c r="I80" s="35" t="s">
        <v>290</v>
      </c>
      <c r="J80" s="31" t="s">
        <v>488</v>
      </c>
    </row>
    <row r="81" spans="1:10" ht="56.1" customHeight="1">
      <c r="A81" s="177" t="s">
        <v>239</v>
      </c>
      <c r="B81" s="178" t="s">
        <v>486</v>
      </c>
      <c r="C81" s="35" t="s">
        <v>284</v>
      </c>
      <c r="D81" s="35" t="s">
        <v>285</v>
      </c>
      <c r="E81" s="31" t="s">
        <v>489</v>
      </c>
      <c r="F81" s="35" t="s">
        <v>287</v>
      </c>
      <c r="G81" s="31" t="s">
        <v>490</v>
      </c>
      <c r="H81" s="35" t="s">
        <v>348</v>
      </c>
      <c r="I81" s="35" t="s">
        <v>290</v>
      </c>
      <c r="J81" s="31" t="s">
        <v>491</v>
      </c>
    </row>
    <row r="82" spans="1:10" ht="56.1" customHeight="1">
      <c r="A82" s="177" t="s">
        <v>239</v>
      </c>
      <c r="B82" s="178" t="s">
        <v>486</v>
      </c>
      <c r="C82" s="35" t="s">
        <v>284</v>
      </c>
      <c r="D82" s="35" t="s">
        <v>285</v>
      </c>
      <c r="E82" s="31" t="s">
        <v>492</v>
      </c>
      <c r="F82" s="35" t="s">
        <v>388</v>
      </c>
      <c r="G82" s="31" t="s">
        <v>374</v>
      </c>
      <c r="H82" s="35" t="s">
        <v>324</v>
      </c>
      <c r="I82" s="35" t="s">
        <v>290</v>
      </c>
      <c r="J82" s="31" t="s">
        <v>493</v>
      </c>
    </row>
    <row r="83" spans="1:10" ht="74.099999999999994" customHeight="1">
      <c r="A83" s="177" t="s">
        <v>239</v>
      </c>
      <c r="B83" s="178" t="s">
        <v>486</v>
      </c>
      <c r="C83" s="35" t="s">
        <v>284</v>
      </c>
      <c r="D83" s="35" t="s">
        <v>292</v>
      </c>
      <c r="E83" s="31" t="s">
        <v>448</v>
      </c>
      <c r="F83" s="35" t="s">
        <v>287</v>
      </c>
      <c r="G83" s="31" t="s">
        <v>335</v>
      </c>
      <c r="H83" s="35" t="s">
        <v>314</v>
      </c>
      <c r="I83" s="35" t="s">
        <v>290</v>
      </c>
      <c r="J83" s="31" t="s">
        <v>494</v>
      </c>
    </row>
    <row r="84" spans="1:10" ht="56.1" customHeight="1">
      <c r="A84" s="177" t="s">
        <v>239</v>
      </c>
      <c r="B84" s="178" t="s">
        <v>486</v>
      </c>
      <c r="C84" s="35" t="s">
        <v>284</v>
      </c>
      <c r="D84" s="35" t="s">
        <v>298</v>
      </c>
      <c r="E84" s="31" t="s">
        <v>495</v>
      </c>
      <c r="F84" s="35" t="s">
        <v>300</v>
      </c>
      <c r="G84" s="31" t="s">
        <v>496</v>
      </c>
      <c r="H84" s="35" t="s">
        <v>302</v>
      </c>
      <c r="I84" s="35" t="s">
        <v>290</v>
      </c>
      <c r="J84" s="31" t="s">
        <v>497</v>
      </c>
    </row>
    <row r="85" spans="1:10" ht="72" customHeight="1">
      <c r="A85" s="177" t="s">
        <v>239</v>
      </c>
      <c r="B85" s="178" t="s">
        <v>486</v>
      </c>
      <c r="C85" s="35" t="s">
        <v>304</v>
      </c>
      <c r="D85" s="35" t="s">
        <v>305</v>
      </c>
      <c r="E85" s="31" t="s">
        <v>498</v>
      </c>
      <c r="F85" s="35" t="s">
        <v>300</v>
      </c>
      <c r="G85" s="31" t="s">
        <v>423</v>
      </c>
      <c r="H85" s="35" t="s">
        <v>314</v>
      </c>
      <c r="I85" s="35" t="s">
        <v>290</v>
      </c>
      <c r="J85" s="31" t="s">
        <v>499</v>
      </c>
    </row>
    <row r="86" spans="1:10" ht="72" customHeight="1">
      <c r="A86" s="177" t="s">
        <v>239</v>
      </c>
      <c r="B86" s="178" t="s">
        <v>486</v>
      </c>
      <c r="C86" s="35" t="s">
        <v>310</v>
      </c>
      <c r="D86" s="35" t="s">
        <v>311</v>
      </c>
      <c r="E86" s="31" t="s">
        <v>500</v>
      </c>
      <c r="F86" s="35" t="s">
        <v>454</v>
      </c>
      <c r="G86" s="31" t="s">
        <v>423</v>
      </c>
      <c r="H86" s="35" t="s">
        <v>314</v>
      </c>
      <c r="I86" s="35" t="s">
        <v>290</v>
      </c>
      <c r="J86" s="31" t="s">
        <v>501</v>
      </c>
    </row>
    <row r="87" spans="1:10" ht="33.75" customHeight="1">
      <c r="A87" s="67" t="s">
        <v>48</v>
      </c>
      <c r="B87" s="15"/>
      <c r="C87" s="15"/>
      <c r="D87" s="15"/>
      <c r="E87" s="15"/>
      <c r="F87" s="15"/>
      <c r="G87" s="15"/>
      <c r="H87" s="15"/>
      <c r="I87" s="15"/>
      <c r="J87" s="15"/>
    </row>
    <row r="88" spans="1:10" ht="48.95" customHeight="1">
      <c r="A88" s="177" t="s">
        <v>267</v>
      </c>
      <c r="B88" s="178" t="s">
        <v>502</v>
      </c>
      <c r="C88" s="35" t="s">
        <v>284</v>
      </c>
      <c r="D88" s="35" t="s">
        <v>285</v>
      </c>
      <c r="E88" s="31" t="s">
        <v>503</v>
      </c>
      <c r="F88" s="35" t="s">
        <v>300</v>
      </c>
      <c r="G88" s="31" t="s">
        <v>127</v>
      </c>
      <c r="H88" s="35" t="s">
        <v>324</v>
      </c>
      <c r="I88" s="35" t="s">
        <v>290</v>
      </c>
      <c r="J88" s="31" t="s">
        <v>504</v>
      </c>
    </row>
    <row r="89" spans="1:10" ht="48.95" customHeight="1">
      <c r="A89" s="177" t="s">
        <v>267</v>
      </c>
      <c r="B89" s="178" t="s">
        <v>505</v>
      </c>
      <c r="C89" s="35" t="s">
        <v>284</v>
      </c>
      <c r="D89" s="35" t="s">
        <v>285</v>
      </c>
      <c r="E89" s="31" t="s">
        <v>506</v>
      </c>
      <c r="F89" s="35" t="s">
        <v>287</v>
      </c>
      <c r="G89" s="31" t="s">
        <v>507</v>
      </c>
      <c r="H89" s="35" t="s">
        <v>508</v>
      </c>
      <c r="I89" s="35" t="s">
        <v>290</v>
      </c>
      <c r="J89" s="31" t="s">
        <v>509</v>
      </c>
    </row>
    <row r="90" spans="1:10" ht="48.95" customHeight="1">
      <c r="A90" s="177" t="s">
        <v>267</v>
      </c>
      <c r="B90" s="178" t="s">
        <v>505</v>
      </c>
      <c r="C90" s="35" t="s">
        <v>284</v>
      </c>
      <c r="D90" s="35" t="s">
        <v>292</v>
      </c>
      <c r="E90" s="31" t="s">
        <v>510</v>
      </c>
      <c r="F90" s="35" t="s">
        <v>287</v>
      </c>
      <c r="G90" s="31" t="s">
        <v>511</v>
      </c>
      <c r="H90" s="35" t="s">
        <v>314</v>
      </c>
      <c r="I90" s="35" t="s">
        <v>290</v>
      </c>
      <c r="J90" s="31" t="s">
        <v>512</v>
      </c>
    </row>
    <row r="91" spans="1:10" ht="48.95" customHeight="1">
      <c r="A91" s="177" t="s">
        <v>267</v>
      </c>
      <c r="B91" s="178" t="s">
        <v>505</v>
      </c>
      <c r="C91" s="35" t="s">
        <v>304</v>
      </c>
      <c r="D91" s="35" t="s">
        <v>403</v>
      </c>
      <c r="E91" s="31" t="s">
        <v>513</v>
      </c>
      <c r="F91" s="35" t="s">
        <v>287</v>
      </c>
      <c r="G91" s="31" t="s">
        <v>514</v>
      </c>
      <c r="H91" s="35" t="s">
        <v>508</v>
      </c>
      <c r="I91" s="35" t="s">
        <v>290</v>
      </c>
      <c r="J91" s="31" t="s">
        <v>515</v>
      </c>
    </row>
    <row r="92" spans="1:10" ht="48.95" customHeight="1">
      <c r="A92" s="177" t="s">
        <v>267</v>
      </c>
      <c r="B92" s="178" t="s">
        <v>505</v>
      </c>
      <c r="C92" s="35" t="s">
        <v>310</v>
      </c>
      <c r="D92" s="35" t="s">
        <v>311</v>
      </c>
      <c r="E92" s="31" t="s">
        <v>516</v>
      </c>
      <c r="F92" s="35" t="s">
        <v>287</v>
      </c>
      <c r="G92" s="31" t="s">
        <v>335</v>
      </c>
      <c r="H92" s="35" t="s">
        <v>314</v>
      </c>
      <c r="I92" s="35" t="s">
        <v>290</v>
      </c>
      <c r="J92" s="31" t="s">
        <v>517</v>
      </c>
    </row>
  </sheetData>
  <mergeCells count="26">
    <mergeCell ref="A66:A71"/>
    <mergeCell ref="A72:A79"/>
    <mergeCell ref="A80:A86"/>
    <mergeCell ref="A88:A92"/>
    <mergeCell ref="B8:B12"/>
    <mergeCell ref="B13:B19"/>
    <mergeCell ref="B20:B32"/>
    <mergeCell ref="B33:B37"/>
    <mergeCell ref="B38:B44"/>
    <mergeCell ref="B45:B50"/>
    <mergeCell ref="B51:B55"/>
    <mergeCell ref="B56:B65"/>
    <mergeCell ref="B66:B71"/>
    <mergeCell ref="B72:B79"/>
    <mergeCell ref="B80:B86"/>
    <mergeCell ref="B88:B92"/>
    <mergeCell ref="A33:A37"/>
    <mergeCell ref="A38:A44"/>
    <mergeCell ref="A45:A50"/>
    <mergeCell ref="A51:A55"/>
    <mergeCell ref="A56:A65"/>
    <mergeCell ref="A2:J2"/>
    <mergeCell ref="A3:H3"/>
    <mergeCell ref="A8:A12"/>
    <mergeCell ref="A13:A19"/>
    <mergeCell ref="A20:A32"/>
  </mergeCells>
  <phoneticPr fontId="22" type="noConversion"/>
  <pageMargins left="0.75" right="0.75" top="1" bottom="1" header="0.5" footer="0.5"/>
  <pageSetup paperSize="9" scale="53"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2025-01-24T06:01:00Z</dcterms:created>
  <dcterms:modified xsi:type="dcterms:W3CDTF">2025-01-26T02:32:35Z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544D939139694DABAA3145413B2B31E3_12</vt:lpwstr>
  </property>
  <property fmtid="{D5CDD505-2E9C-101B-9397-08002B2CF9AE}" pid="3" name="KSOProductBuildVer">
    <vt:lpwstr>2052-12.1.0.19770</vt:lpwstr>
  </property>
</Properties>
</file>